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aa-my.sharepoint.com/personal/howard_neal_caa_co_uk/Documents/Desktop/UKAB downloads/"/>
    </mc:Choice>
  </mc:AlternateContent>
  <xr:revisionPtr revIDLastSave="0" documentId="8_{04FB488C-6724-4791-B78D-B581C8073E4E}" xr6:coauthVersionLast="45" xr6:coauthVersionMax="45" xr10:uidLastSave="{00000000-0000-0000-0000-000000000000}"/>
  <bookViews>
    <workbookView xWindow="-23085" yWindow="1335" windowWidth="19425" windowHeight="10425" xr2:uid="{00000000-000D-0000-FFFF-FFFF00000000}"/>
  </bookViews>
  <sheets>
    <sheet name="Display" sheetId="1" r:id="rId1"/>
    <sheet name="Data" sheetId="2" state="hidden" r:id="rId2"/>
  </sheets>
  <definedNames>
    <definedName name="Angle">Display!$AC$4</definedName>
    <definedName name="Bearing">Display!$Y$17</definedName>
    <definedName name="DataTable">Data!$B$17:$AP$197</definedName>
    <definedName name="Offset">Data!$C$15</definedName>
    <definedName name="RAx">Data!$AO$17:$AO$197</definedName>
    <definedName name="RAy">Data!$AP$17:$AP$197</definedName>
    <definedName name="TAx">Data!$AM$17:$AM$197</definedName>
    <definedName name="TAy">Data!$AN$17:$AN$197</definedName>
    <definedName name="TCASDataLookup">Data!$Q$5:$Y$9</definedName>
    <definedName name="Vcat">Display!$U$8</definedName>
    <definedName name="Vfj">Display!$U$7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2" l="1"/>
  <c r="D9" i="2"/>
  <c r="D4" i="2"/>
  <c r="X21" i="1"/>
  <c r="U20" i="1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Y17" i="1"/>
  <c r="B18" i="2"/>
  <c r="B19" i="2"/>
  <c r="F19" i="2" s="1"/>
  <c r="B20" i="2"/>
  <c r="B21" i="2"/>
  <c r="F21" i="2" s="1"/>
  <c r="B22" i="2"/>
  <c r="B23" i="2"/>
  <c r="F23" i="2" s="1"/>
  <c r="B24" i="2"/>
  <c r="F24" i="2" s="1"/>
  <c r="B25" i="2"/>
  <c r="F25" i="2" s="1"/>
  <c r="B26" i="2"/>
  <c r="B27" i="2"/>
  <c r="F27" i="2" s="1"/>
  <c r="B28" i="2"/>
  <c r="F28" i="2" s="1"/>
  <c r="B29" i="2"/>
  <c r="F29" i="2" s="1"/>
  <c r="B30" i="2"/>
  <c r="B31" i="2"/>
  <c r="F31" i="2" s="1"/>
  <c r="B32" i="2"/>
  <c r="F32" i="2" s="1"/>
  <c r="B33" i="2"/>
  <c r="F33" i="2" s="1"/>
  <c r="B34" i="2"/>
  <c r="B35" i="2"/>
  <c r="F35" i="2" s="1"/>
  <c r="B36" i="2"/>
  <c r="F36" i="2" s="1"/>
  <c r="B37" i="2"/>
  <c r="F37" i="2" s="1"/>
  <c r="B38" i="2"/>
  <c r="B39" i="2"/>
  <c r="F39" i="2" s="1"/>
  <c r="B40" i="2"/>
  <c r="F40" i="2" s="1"/>
  <c r="B41" i="2"/>
  <c r="F41" i="2" s="1"/>
  <c r="B42" i="2"/>
  <c r="B43" i="2"/>
  <c r="F43" i="2" s="1"/>
  <c r="B44" i="2"/>
  <c r="F44" i="2" s="1"/>
  <c r="B45" i="2"/>
  <c r="F45" i="2" s="1"/>
  <c r="B46" i="2"/>
  <c r="B47" i="2"/>
  <c r="F47" i="2" s="1"/>
  <c r="B48" i="2"/>
  <c r="F48" i="2" s="1"/>
  <c r="B49" i="2"/>
  <c r="F49" i="2" s="1"/>
  <c r="B50" i="2"/>
  <c r="B51" i="2"/>
  <c r="F51" i="2" s="1"/>
  <c r="B52" i="2"/>
  <c r="F52" i="2" s="1"/>
  <c r="B53" i="2"/>
  <c r="F53" i="2" s="1"/>
  <c r="B54" i="2"/>
  <c r="B55" i="2"/>
  <c r="F55" i="2" s="1"/>
  <c r="B56" i="2"/>
  <c r="F56" i="2" s="1"/>
  <c r="B57" i="2"/>
  <c r="F57" i="2" s="1"/>
  <c r="B58" i="2"/>
  <c r="B59" i="2"/>
  <c r="F59" i="2" s="1"/>
  <c r="B60" i="2"/>
  <c r="B61" i="2"/>
  <c r="F61" i="2" s="1"/>
  <c r="B62" i="2"/>
  <c r="B63" i="2"/>
  <c r="F63" i="2" s="1"/>
  <c r="B64" i="2"/>
  <c r="F64" i="2" s="1"/>
  <c r="B65" i="2"/>
  <c r="F65" i="2" s="1"/>
  <c r="B66" i="2"/>
  <c r="B67" i="2"/>
  <c r="F67" i="2" s="1"/>
  <c r="B68" i="2"/>
  <c r="F68" i="2" s="1"/>
  <c r="B69" i="2"/>
  <c r="F69" i="2" s="1"/>
  <c r="B70" i="2"/>
  <c r="B71" i="2"/>
  <c r="F71" i="2" s="1"/>
  <c r="B72" i="2"/>
  <c r="F72" i="2" s="1"/>
  <c r="B73" i="2"/>
  <c r="F73" i="2" s="1"/>
  <c r="B74" i="2"/>
  <c r="B75" i="2"/>
  <c r="F75" i="2" s="1"/>
  <c r="B76" i="2"/>
  <c r="F76" i="2" s="1"/>
  <c r="B77" i="2"/>
  <c r="F77" i="2" s="1"/>
  <c r="B78" i="2"/>
  <c r="B79" i="2"/>
  <c r="F79" i="2" s="1"/>
  <c r="B80" i="2"/>
  <c r="F80" i="2" s="1"/>
  <c r="B81" i="2"/>
  <c r="F81" i="2" s="1"/>
  <c r="B82" i="2"/>
  <c r="B83" i="2"/>
  <c r="F83" i="2" s="1"/>
  <c r="B84" i="2"/>
  <c r="B85" i="2"/>
  <c r="F85" i="2" s="1"/>
  <c r="B86" i="2"/>
  <c r="B87" i="2"/>
  <c r="F87" i="2" s="1"/>
  <c r="B88" i="2"/>
  <c r="F88" i="2" s="1"/>
  <c r="B89" i="2"/>
  <c r="F89" i="2" s="1"/>
  <c r="B90" i="2"/>
  <c r="B91" i="2"/>
  <c r="F91" i="2" s="1"/>
  <c r="B92" i="2"/>
  <c r="F92" i="2" s="1"/>
  <c r="B93" i="2"/>
  <c r="F93" i="2" s="1"/>
  <c r="B94" i="2"/>
  <c r="B95" i="2"/>
  <c r="F95" i="2" s="1"/>
  <c r="B96" i="2"/>
  <c r="F96" i="2" s="1"/>
  <c r="B97" i="2"/>
  <c r="F97" i="2" s="1"/>
  <c r="B98" i="2"/>
  <c r="B99" i="2"/>
  <c r="F99" i="2" s="1"/>
  <c r="B100" i="2"/>
  <c r="F100" i="2" s="1"/>
  <c r="B101" i="2"/>
  <c r="F101" i="2" s="1"/>
  <c r="B102" i="2"/>
  <c r="B103" i="2"/>
  <c r="F103" i="2" s="1"/>
  <c r="B104" i="2"/>
  <c r="F104" i="2" s="1"/>
  <c r="B105" i="2"/>
  <c r="F105" i="2" s="1"/>
  <c r="B106" i="2"/>
  <c r="B107" i="2"/>
  <c r="F107" i="2" s="1"/>
  <c r="B108" i="2"/>
  <c r="F108" i="2" s="1"/>
  <c r="B109" i="2"/>
  <c r="F109" i="2" s="1"/>
  <c r="B110" i="2"/>
  <c r="B111" i="2"/>
  <c r="F111" i="2" s="1"/>
  <c r="B112" i="2"/>
  <c r="F112" i="2" s="1"/>
  <c r="B113" i="2"/>
  <c r="F113" i="2" s="1"/>
  <c r="B114" i="2"/>
  <c r="B115" i="2"/>
  <c r="F115" i="2" s="1"/>
  <c r="B116" i="2"/>
  <c r="F116" i="2" s="1"/>
  <c r="B117" i="2"/>
  <c r="F117" i="2" s="1"/>
  <c r="B118" i="2"/>
  <c r="B119" i="2"/>
  <c r="F119" i="2" s="1"/>
  <c r="B120" i="2"/>
  <c r="F120" i="2" s="1"/>
  <c r="B121" i="2"/>
  <c r="F121" i="2" s="1"/>
  <c r="B122" i="2"/>
  <c r="B123" i="2"/>
  <c r="F123" i="2" s="1"/>
  <c r="B124" i="2"/>
  <c r="B125" i="2"/>
  <c r="F125" i="2" s="1"/>
  <c r="B126" i="2"/>
  <c r="B127" i="2"/>
  <c r="F127" i="2" s="1"/>
  <c r="B128" i="2"/>
  <c r="F128" i="2" s="1"/>
  <c r="B129" i="2"/>
  <c r="F129" i="2" s="1"/>
  <c r="B130" i="2"/>
  <c r="B131" i="2"/>
  <c r="F131" i="2" s="1"/>
  <c r="B132" i="2"/>
  <c r="F132" i="2" s="1"/>
  <c r="B133" i="2"/>
  <c r="F133" i="2" s="1"/>
  <c r="B134" i="2"/>
  <c r="B135" i="2"/>
  <c r="F135" i="2" s="1"/>
  <c r="B136" i="2"/>
  <c r="F136" i="2" s="1"/>
  <c r="B137" i="2"/>
  <c r="F137" i="2" s="1"/>
  <c r="B138" i="2"/>
  <c r="B139" i="2"/>
  <c r="F139" i="2" s="1"/>
  <c r="B140" i="2"/>
  <c r="F140" i="2" s="1"/>
  <c r="B141" i="2"/>
  <c r="F141" i="2" s="1"/>
  <c r="B142" i="2"/>
  <c r="B143" i="2"/>
  <c r="F143" i="2" s="1"/>
  <c r="B144" i="2"/>
  <c r="F144" i="2" s="1"/>
  <c r="B145" i="2"/>
  <c r="F145" i="2" s="1"/>
  <c r="B146" i="2"/>
  <c r="B147" i="2"/>
  <c r="F147" i="2" s="1"/>
  <c r="B148" i="2"/>
  <c r="B149" i="2"/>
  <c r="F149" i="2" s="1"/>
  <c r="B150" i="2"/>
  <c r="B151" i="2"/>
  <c r="F151" i="2" s="1"/>
  <c r="B152" i="2"/>
  <c r="F152" i="2" s="1"/>
  <c r="B153" i="2"/>
  <c r="F153" i="2" s="1"/>
  <c r="B154" i="2"/>
  <c r="B155" i="2"/>
  <c r="F155" i="2" s="1"/>
  <c r="B156" i="2"/>
  <c r="F156" i="2" s="1"/>
  <c r="B157" i="2"/>
  <c r="F157" i="2" s="1"/>
  <c r="B158" i="2"/>
  <c r="B159" i="2"/>
  <c r="F159" i="2" s="1"/>
  <c r="B160" i="2"/>
  <c r="F160" i="2" s="1"/>
  <c r="B161" i="2"/>
  <c r="F161" i="2" s="1"/>
  <c r="B162" i="2"/>
  <c r="B163" i="2"/>
  <c r="F163" i="2" s="1"/>
  <c r="B164" i="2"/>
  <c r="F164" i="2" s="1"/>
  <c r="B165" i="2"/>
  <c r="F165" i="2" s="1"/>
  <c r="B166" i="2"/>
  <c r="B167" i="2"/>
  <c r="F167" i="2" s="1"/>
  <c r="B168" i="2"/>
  <c r="F168" i="2" s="1"/>
  <c r="B169" i="2"/>
  <c r="F169" i="2" s="1"/>
  <c r="B170" i="2"/>
  <c r="B171" i="2"/>
  <c r="F171" i="2" s="1"/>
  <c r="B172" i="2"/>
  <c r="F172" i="2" s="1"/>
  <c r="B173" i="2"/>
  <c r="F173" i="2" s="1"/>
  <c r="B174" i="2"/>
  <c r="B175" i="2"/>
  <c r="F175" i="2" s="1"/>
  <c r="Y175" i="2" s="1"/>
  <c r="Y219" i="2" s="1"/>
  <c r="B176" i="2"/>
  <c r="F176" i="2" s="1"/>
  <c r="B177" i="2"/>
  <c r="F177" i="2" s="1"/>
  <c r="B178" i="2"/>
  <c r="B179" i="2"/>
  <c r="F179" i="2" s="1"/>
  <c r="B180" i="2"/>
  <c r="F180" i="2" s="1"/>
  <c r="B181" i="2"/>
  <c r="F181" i="2" s="1"/>
  <c r="B182" i="2"/>
  <c r="B183" i="2"/>
  <c r="F183" i="2" s="1"/>
  <c r="B184" i="2"/>
  <c r="F184" i="2" s="1"/>
  <c r="B185" i="2"/>
  <c r="F185" i="2" s="1"/>
  <c r="B186" i="2"/>
  <c r="B187" i="2"/>
  <c r="F187" i="2" s="1"/>
  <c r="B188" i="2"/>
  <c r="B189" i="2"/>
  <c r="F189" i="2" s="1"/>
  <c r="B190" i="2"/>
  <c r="B191" i="2"/>
  <c r="F191" i="2" s="1"/>
  <c r="B192" i="2"/>
  <c r="F192" i="2" s="1"/>
  <c r="B193" i="2"/>
  <c r="F193" i="2" s="1"/>
  <c r="B194" i="2"/>
  <c r="B195" i="2"/>
  <c r="F195" i="2" s="1"/>
  <c r="B196" i="2"/>
  <c r="F196" i="2" s="1"/>
  <c r="B197" i="2"/>
  <c r="F197" i="2" s="1"/>
  <c r="B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E171" i="2" s="1"/>
  <c r="D172" i="2"/>
  <c r="D173" i="2"/>
  <c r="D174" i="2"/>
  <c r="D175" i="2"/>
  <c r="D176" i="2"/>
  <c r="D177" i="2"/>
  <c r="D178" i="2"/>
  <c r="D179" i="2"/>
  <c r="E179" i="2" s="1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E192" i="2" s="1"/>
  <c r="D193" i="2"/>
  <c r="D194" i="2"/>
  <c r="D195" i="2"/>
  <c r="E195" i="2" s="1"/>
  <c r="D196" i="2"/>
  <c r="D197" i="2"/>
  <c r="D17" i="2"/>
  <c r="E197" i="2"/>
  <c r="E191" i="2"/>
  <c r="I191" i="2" s="1"/>
  <c r="E187" i="2"/>
  <c r="I187" i="2" s="1"/>
  <c r="E183" i="2"/>
  <c r="P183" i="2" s="1"/>
  <c r="E181" i="2"/>
  <c r="N181" i="2" s="1"/>
  <c r="AG181" i="2" s="1"/>
  <c r="AG213" i="2" s="1"/>
  <c r="E176" i="2"/>
  <c r="H176" i="2" s="1"/>
  <c r="E175" i="2"/>
  <c r="E167" i="2"/>
  <c r="O167" i="2" s="1"/>
  <c r="AI167" i="2" s="1"/>
  <c r="AI227" i="2" s="1"/>
  <c r="E165" i="2"/>
  <c r="E163" i="2"/>
  <c r="L163" i="2" s="1"/>
  <c r="E160" i="2"/>
  <c r="N160" i="2" s="1"/>
  <c r="E159" i="2"/>
  <c r="I159" i="2" s="1"/>
  <c r="E155" i="2"/>
  <c r="G155" i="2" s="1"/>
  <c r="R155" i="2" s="1"/>
  <c r="R239" i="2" s="1"/>
  <c r="E151" i="2"/>
  <c r="I151" i="2" s="1"/>
  <c r="E149" i="2"/>
  <c r="N149" i="2" s="1"/>
  <c r="E147" i="2"/>
  <c r="L147" i="2" s="1"/>
  <c r="E144" i="2"/>
  <c r="E143" i="2"/>
  <c r="P143" i="2" s="1"/>
  <c r="AK143" i="2" s="1"/>
  <c r="AK251" i="2" s="1"/>
  <c r="E139" i="2"/>
  <c r="M139" i="2" s="1"/>
  <c r="E135" i="2"/>
  <c r="O135" i="2" s="1"/>
  <c r="E133" i="2"/>
  <c r="J133" i="2" s="1"/>
  <c r="E131" i="2"/>
  <c r="E128" i="2"/>
  <c r="E127" i="2"/>
  <c r="I127" i="2" s="1"/>
  <c r="E123" i="2"/>
  <c r="G123" i="2" s="1"/>
  <c r="E119" i="2"/>
  <c r="H119" i="2" s="1"/>
  <c r="E117" i="2"/>
  <c r="O117" i="2" s="1"/>
  <c r="E115" i="2"/>
  <c r="E112" i="2"/>
  <c r="E111" i="2"/>
  <c r="E107" i="2"/>
  <c r="L107" i="2" s="1"/>
  <c r="E103" i="2"/>
  <c r="P103" i="2" s="1"/>
  <c r="E101" i="2"/>
  <c r="E99" i="2"/>
  <c r="I99" i="2" s="1"/>
  <c r="E96" i="2"/>
  <c r="O96" i="2" s="1"/>
  <c r="E95" i="2"/>
  <c r="E91" i="2"/>
  <c r="E87" i="2"/>
  <c r="G87" i="2" s="1"/>
  <c r="E85" i="2"/>
  <c r="N85" i="2" s="1"/>
  <c r="E83" i="2"/>
  <c r="I83" i="2" s="1"/>
  <c r="E80" i="2"/>
  <c r="I80" i="2" s="1"/>
  <c r="E79" i="2"/>
  <c r="K79" i="2" s="1"/>
  <c r="E75" i="2"/>
  <c r="M75" i="2" s="1"/>
  <c r="E71" i="2"/>
  <c r="E69" i="2"/>
  <c r="E67" i="2"/>
  <c r="I67" i="2" s="1"/>
  <c r="E64" i="2"/>
  <c r="E63" i="2"/>
  <c r="I63" i="2" s="1"/>
  <c r="E59" i="2"/>
  <c r="J59" i="2" s="1"/>
  <c r="E55" i="2"/>
  <c r="P55" i="2" s="1"/>
  <c r="E53" i="2"/>
  <c r="N53" i="2" s="1"/>
  <c r="E51" i="2"/>
  <c r="I51" i="2" s="1"/>
  <c r="E48" i="2"/>
  <c r="E47" i="2"/>
  <c r="E43" i="2"/>
  <c r="G43" i="2" s="1"/>
  <c r="E39" i="2"/>
  <c r="E37" i="2"/>
  <c r="E35" i="2"/>
  <c r="G35" i="2" s="1"/>
  <c r="E32" i="2"/>
  <c r="E31" i="2"/>
  <c r="E27" i="2"/>
  <c r="L27" i="2" s="1"/>
  <c r="AC27" i="2" s="1"/>
  <c r="AC367" i="2" s="1"/>
  <c r="E23" i="2"/>
  <c r="E21" i="2"/>
  <c r="K21" i="2" s="1"/>
  <c r="E19" i="2"/>
  <c r="G19" i="2" s="1"/>
  <c r="F18" i="2"/>
  <c r="F20" i="2"/>
  <c r="F22" i="2"/>
  <c r="F26" i="2"/>
  <c r="F30" i="2"/>
  <c r="F34" i="2"/>
  <c r="F38" i="2"/>
  <c r="F42" i="2"/>
  <c r="F46" i="2"/>
  <c r="F50" i="2"/>
  <c r="F54" i="2"/>
  <c r="F58" i="2"/>
  <c r="F60" i="2"/>
  <c r="F62" i="2"/>
  <c r="F66" i="2"/>
  <c r="F70" i="2"/>
  <c r="F74" i="2"/>
  <c r="F78" i="2"/>
  <c r="F82" i="2"/>
  <c r="F84" i="2"/>
  <c r="F86" i="2"/>
  <c r="F90" i="2"/>
  <c r="F94" i="2"/>
  <c r="F98" i="2"/>
  <c r="F102" i="2"/>
  <c r="F106" i="2"/>
  <c r="F110" i="2"/>
  <c r="F114" i="2"/>
  <c r="F118" i="2"/>
  <c r="F122" i="2"/>
  <c r="F124" i="2"/>
  <c r="F126" i="2"/>
  <c r="F130" i="2"/>
  <c r="F134" i="2"/>
  <c r="F138" i="2"/>
  <c r="F142" i="2"/>
  <c r="F146" i="2"/>
  <c r="F148" i="2"/>
  <c r="F150" i="2"/>
  <c r="F154" i="2"/>
  <c r="F158" i="2"/>
  <c r="F162" i="2"/>
  <c r="F166" i="2"/>
  <c r="F170" i="2"/>
  <c r="F174" i="2"/>
  <c r="F178" i="2"/>
  <c r="F182" i="2"/>
  <c r="F186" i="2"/>
  <c r="F188" i="2"/>
  <c r="F190" i="2"/>
  <c r="F194" i="2"/>
  <c r="F17" i="2"/>
  <c r="G31" i="2"/>
  <c r="J47" i="2"/>
  <c r="I53" i="2"/>
  <c r="I79" i="2"/>
  <c r="I95" i="2"/>
  <c r="I111" i="2"/>
  <c r="I115" i="2"/>
  <c r="I123" i="2"/>
  <c r="I131" i="2"/>
  <c r="I143" i="2"/>
  <c r="V143" i="2" s="1"/>
  <c r="V251" i="2" s="1"/>
  <c r="I155" i="2"/>
  <c r="I165" i="2"/>
  <c r="V165" i="2" s="1"/>
  <c r="V229" i="2" s="1"/>
  <c r="I175" i="2"/>
  <c r="I197" i="2"/>
  <c r="G175" i="2"/>
  <c r="G163" i="2"/>
  <c r="G159" i="2"/>
  <c r="G131" i="2"/>
  <c r="G115" i="2"/>
  <c r="G111" i="2"/>
  <c r="G99" i="2"/>
  <c r="G95" i="2"/>
  <c r="G91" i="2"/>
  <c r="G67" i="2"/>
  <c r="G59" i="2"/>
  <c r="S59" i="2" s="1"/>
  <c r="S335" i="2" s="1"/>
  <c r="G51" i="2"/>
  <c r="G47" i="2"/>
  <c r="K175" i="2"/>
  <c r="K163" i="2"/>
  <c r="K159" i="2"/>
  <c r="K139" i="2"/>
  <c r="Z139" i="2" s="1"/>
  <c r="Z255" i="2" s="1"/>
  <c r="K131" i="2"/>
  <c r="K115" i="2"/>
  <c r="K111" i="2"/>
  <c r="K99" i="2"/>
  <c r="K95" i="2"/>
  <c r="K83" i="2"/>
  <c r="K75" i="2"/>
  <c r="K67" i="2"/>
  <c r="K51" i="2"/>
  <c r="P191" i="2"/>
  <c r="M191" i="2"/>
  <c r="O191" i="2"/>
  <c r="L187" i="2"/>
  <c r="N187" i="2"/>
  <c r="AG187" i="2" s="1"/>
  <c r="AG207" i="2" s="1"/>
  <c r="O187" i="2"/>
  <c r="L181" i="2"/>
  <c r="L175" i="2"/>
  <c r="N175" i="2"/>
  <c r="P175" i="2"/>
  <c r="M175" i="2"/>
  <c r="AD175" i="2" s="1"/>
  <c r="AD219" i="2" s="1"/>
  <c r="O175" i="2"/>
  <c r="M163" i="2"/>
  <c r="O163" i="2"/>
  <c r="L159" i="2"/>
  <c r="N159" i="2"/>
  <c r="P159" i="2"/>
  <c r="M159" i="2"/>
  <c r="O159" i="2"/>
  <c r="L155" i="2"/>
  <c r="N155" i="2"/>
  <c r="AG155" i="2" s="1"/>
  <c r="AG239" i="2" s="1"/>
  <c r="O155" i="2"/>
  <c r="P151" i="2"/>
  <c r="AJ151" i="2" s="1"/>
  <c r="AJ243" i="2" s="1"/>
  <c r="O147" i="2"/>
  <c r="L143" i="2"/>
  <c r="N143" i="2"/>
  <c r="M143" i="2"/>
  <c r="P139" i="2"/>
  <c r="AK139" i="2" s="1"/>
  <c r="AK255" i="2" s="1"/>
  <c r="L135" i="2"/>
  <c r="AB135" i="2" s="1"/>
  <c r="AB259" i="2" s="1"/>
  <c r="L131" i="2"/>
  <c r="AC131" i="2" s="1"/>
  <c r="AC263" i="2" s="1"/>
  <c r="N131" i="2"/>
  <c r="AG131" i="2" s="1"/>
  <c r="AG263" i="2" s="1"/>
  <c r="P131" i="2"/>
  <c r="M131" i="2"/>
  <c r="O131" i="2"/>
  <c r="P127" i="2"/>
  <c r="M127" i="2"/>
  <c r="O127" i="2"/>
  <c r="AH127" i="2" s="1"/>
  <c r="L123" i="2"/>
  <c r="AB123" i="2" s="1"/>
  <c r="AB271" i="2" s="1"/>
  <c r="N123" i="2"/>
  <c r="AG123" i="2" s="1"/>
  <c r="AG271" i="2" s="1"/>
  <c r="O123" i="2"/>
  <c r="M117" i="2"/>
  <c r="M115" i="2"/>
  <c r="O115" i="2"/>
  <c r="N115" i="2"/>
  <c r="L115" i="2"/>
  <c r="P115" i="2"/>
  <c r="M111" i="2"/>
  <c r="O111" i="2"/>
  <c r="N111" i="2"/>
  <c r="L111" i="2"/>
  <c r="P111" i="2"/>
  <c r="M99" i="2"/>
  <c r="O99" i="2"/>
  <c r="L95" i="2"/>
  <c r="N95" i="2"/>
  <c r="P95" i="2"/>
  <c r="M95" i="2"/>
  <c r="O95" i="2"/>
  <c r="L91" i="2"/>
  <c r="N91" i="2"/>
  <c r="O91" i="2"/>
  <c r="P87" i="2"/>
  <c r="AK87" i="2" s="1"/>
  <c r="AK307" i="2" s="1"/>
  <c r="O83" i="2"/>
  <c r="L79" i="2"/>
  <c r="N79" i="2"/>
  <c r="M79" i="2"/>
  <c r="P75" i="2"/>
  <c r="L71" i="2"/>
  <c r="L67" i="2"/>
  <c r="N67" i="2"/>
  <c r="AG67" i="2" s="1"/>
  <c r="AG327" i="2" s="1"/>
  <c r="P67" i="2"/>
  <c r="M67" i="2"/>
  <c r="AE67" i="2" s="1"/>
  <c r="AE327" i="2" s="1"/>
  <c r="O67" i="2"/>
  <c r="AI67" i="2" s="1"/>
  <c r="AI327" i="2" s="1"/>
  <c r="AP327" i="2" s="1"/>
  <c r="P63" i="2"/>
  <c r="M63" i="2"/>
  <c r="O63" i="2"/>
  <c r="L59" i="2"/>
  <c r="AB59" i="2" s="1"/>
  <c r="AB335" i="2" s="1"/>
  <c r="N59" i="2"/>
  <c r="O59" i="2"/>
  <c r="L53" i="2"/>
  <c r="L51" i="2"/>
  <c r="N51" i="2"/>
  <c r="AF51" i="2" s="1"/>
  <c r="AF343" i="2" s="1"/>
  <c r="P51" i="2"/>
  <c r="M51" i="2"/>
  <c r="O51" i="2"/>
  <c r="AH51" i="2" s="1"/>
  <c r="AH343" i="2" s="1"/>
  <c r="L47" i="2"/>
  <c r="N47" i="2"/>
  <c r="P47" i="2"/>
  <c r="M47" i="2"/>
  <c r="O47" i="2"/>
  <c r="I47" i="2"/>
  <c r="K47" i="2"/>
  <c r="AA47" i="2" s="1"/>
  <c r="AA347" i="2" s="1"/>
  <c r="L39" i="2"/>
  <c r="AC39" i="2" s="1"/>
  <c r="AC355" i="2" s="1"/>
  <c r="P37" i="2"/>
  <c r="AK37" i="2" s="1"/>
  <c r="AK357" i="2" s="1"/>
  <c r="K37" i="2"/>
  <c r="N35" i="2"/>
  <c r="J35" i="2"/>
  <c r="I35" i="2"/>
  <c r="K35" i="2"/>
  <c r="L31" i="2"/>
  <c r="N31" i="2"/>
  <c r="P31" i="2"/>
  <c r="M31" i="2"/>
  <c r="O31" i="2"/>
  <c r="AH31" i="2" s="1"/>
  <c r="AH363" i="2" s="1"/>
  <c r="AO363" i="2" s="1"/>
  <c r="J31" i="2"/>
  <c r="I31" i="2"/>
  <c r="K31" i="2"/>
  <c r="AA31" i="2" s="1"/>
  <c r="AA363" i="2" s="1"/>
  <c r="M27" i="2"/>
  <c r="AD27" i="2" s="1"/>
  <c r="AD367" i="2" s="1"/>
  <c r="K27" i="2"/>
  <c r="L23" i="2"/>
  <c r="AC23" i="2" s="1"/>
  <c r="AC371" i="2" s="1"/>
  <c r="P21" i="2"/>
  <c r="O19" i="2"/>
  <c r="J19" i="2"/>
  <c r="I19" i="2"/>
  <c r="H175" i="2"/>
  <c r="H165" i="2"/>
  <c r="H163" i="2"/>
  <c r="H159" i="2"/>
  <c r="H151" i="2"/>
  <c r="H143" i="2"/>
  <c r="H131" i="2"/>
  <c r="H127" i="2"/>
  <c r="U127" i="2" s="1"/>
  <c r="U267" i="2" s="1"/>
  <c r="H115" i="2"/>
  <c r="H111" i="2"/>
  <c r="H101" i="2"/>
  <c r="U101" i="2" s="1"/>
  <c r="U293" i="2" s="1"/>
  <c r="H99" i="2"/>
  <c r="H95" i="2"/>
  <c r="H87" i="2"/>
  <c r="T87" i="2" s="1"/>
  <c r="T307" i="2" s="1"/>
  <c r="H85" i="2"/>
  <c r="H79" i="2"/>
  <c r="H67" i="2"/>
  <c r="H51" i="2"/>
  <c r="H47" i="2"/>
  <c r="H37" i="2"/>
  <c r="H35" i="2"/>
  <c r="H31" i="2"/>
  <c r="H23" i="2"/>
  <c r="U23" i="2" s="1"/>
  <c r="U371" i="2" s="1"/>
  <c r="H21" i="2"/>
  <c r="T21" i="2" s="1"/>
  <c r="T373" i="2" s="1"/>
  <c r="H19" i="2"/>
  <c r="J195" i="2"/>
  <c r="J187" i="2"/>
  <c r="J175" i="2"/>
  <c r="J163" i="2"/>
  <c r="J159" i="2"/>
  <c r="J155" i="2"/>
  <c r="J147" i="2"/>
  <c r="J143" i="2"/>
  <c r="J131" i="2"/>
  <c r="J127" i="2"/>
  <c r="J119" i="2"/>
  <c r="J117" i="2"/>
  <c r="J115" i="2"/>
  <c r="J111" i="2"/>
  <c r="J95" i="2"/>
  <c r="J83" i="2"/>
  <c r="J67" i="2"/>
  <c r="X67" i="2" s="1"/>
  <c r="J51" i="2"/>
  <c r="U115" i="2"/>
  <c r="U279" i="2" s="1"/>
  <c r="AF111" i="2"/>
  <c r="AF283" i="2" s="1"/>
  <c r="AC181" i="2"/>
  <c r="AC213" i="2" s="1"/>
  <c r="AA51" i="2"/>
  <c r="AA343" i="2" s="1"/>
  <c r="AG47" i="2"/>
  <c r="AG347" i="2" s="1"/>
  <c r="R95" i="2"/>
  <c r="R299" i="2" s="1"/>
  <c r="T31" i="2"/>
  <c r="T363" i="2" s="1"/>
  <c r="AH67" i="2"/>
  <c r="AK67" i="2"/>
  <c r="AK327" i="2" s="1"/>
  <c r="AJ55" i="2" l="1"/>
  <c r="AJ339" i="2" s="1"/>
  <c r="AK55" i="2"/>
  <c r="AK339" i="2" s="1"/>
  <c r="N195" i="2"/>
  <c r="AG195" i="2" s="1"/>
  <c r="AG199" i="2" s="1"/>
  <c r="P195" i="2"/>
  <c r="I195" i="2"/>
  <c r="W195" i="2" s="1"/>
  <c r="W199" i="2" s="1"/>
  <c r="M195" i="2"/>
  <c r="AD195" i="2" s="1"/>
  <c r="AD199" i="2" s="1"/>
  <c r="H195" i="2"/>
  <c r="U195" i="2" s="1"/>
  <c r="U199" i="2" s="1"/>
  <c r="O195" i="2"/>
  <c r="G195" i="2"/>
  <c r="K195" i="2"/>
  <c r="L195" i="2"/>
  <c r="I179" i="2"/>
  <c r="P179" i="2"/>
  <c r="M179" i="2"/>
  <c r="AE179" i="2" s="1"/>
  <c r="AE215" i="2" s="1"/>
  <c r="O179" i="2"/>
  <c r="AI179" i="2" s="1"/>
  <c r="J179" i="2"/>
  <c r="G179" i="2"/>
  <c r="L179" i="2"/>
  <c r="H179" i="2"/>
  <c r="K179" i="2"/>
  <c r="N179" i="2"/>
  <c r="AG179" i="2" s="1"/>
  <c r="AG215" i="2" s="1"/>
  <c r="M171" i="2"/>
  <c r="K171" i="2"/>
  <c r="AA171" i="2" s="1"/>
  <c r="AA223" i="2" s="1"/>
  <c r="P171" i="2"/>
  <c r="J171" i="2"/>
  <c r="G63" i="2"/>
  <c r="S87" i="2"/>
  <c r="S307" i="2" s="1"/>
  <c r="E194" i="2"/>
  <c r="G194" i="2" s="1"/>
  <c r="E186" i="2"/>
  <c r="P186" i="2" s="1"/>
  <c r="E178" i="2"/>
  <c r="O178" i="2" s="1"/>
  <c r="E170" i="2"/>
  <c r="E162" i="2"/>
  <c r="E154" i="2"/>
  <c r="I154" i="2" s="1"/>
  <c r="E146" i="2"/>
  <c r="M146" i="2" s="1"/>
  <c r="E138" i="2"/>
  <c r="E130" i="2"/>
  <c r="G130" i="2" s="1"/>
  <c r="E122" i="2"/>
  <c r="P122" i="2" s="1"/>
  <c r="E114" i="2"/>
  <c r="E106" i="2"/>
  <c r="E98" i="2"/>
  <c r="E90" i="2"/>
  <c r="H90" i="2" s="1"/>
  <c r="E82" i="2"/>
  <c r="E74" i="2"/>
  <c r="E66" i="2"/>
  <c r="E58" i="2"/>
  <c r="H58" i="2" s="1"/>
  <c r="E50" i="2"/>
  <c r="G50" i="2" s="1"/>
  <c r="E42" i="2"/>
  <c r="E34" i="2"/>
  <c r="E26" i="2"/>
  <c r="H26" i="2" s="1"/>
  <c r="E18" i="2"/>
  <c r="E193" i="2"/>
  <c r="E185" i="2"/>
  <c r="E177" i="2"/>
  <c r="M177" i="2" s="1"/>
  <c r="AE177" i="2" s="1"/>
  <c r="AE217" i="2" s="1"/>
  <c r="E169" i="2"/>
  <c r="M169" i="2" s="1"/>
  <c r="E161" i="2"/>
  <c r="E153" i="2"/>
  <c r="E145" i="2"/>
  <c r="E137" i="2"/>
  <c r="K137" i="2" s="1"/>
  <c r="E129" i="2"/>
  <c r="E121" i="2"/>
  <c r="E113" i="2"/>
  <c r="J113" i="2" s="1"/>
  <c r="E105" i="2"/>
  <c r="G105" i="2" s="1"/>
  <c r="E97" i="2"/>
  <c r="E89" i="2"/>
  <c r="E81" i="2"/>
  <c r="E73" i="2"/>
  <c r="E65" i="2"/>
  <c r="E57" i="2"/>
  <c r="E49" i="2"/>
  <c r="H49" i="2" s="1"/>
  <c r="E41" i="2"/>
  <c r="I41" i="2" s="1"/>
  <c r="E33" i="2"/>
  <c r="E25" i="2"/>
  <c r="H63" i="2"/>
  <c r="M19" i="2"/>
  <c r="O35" i="2"/>
  <c r="K43" i="2"/>
  <c r="N63" i="2"/>
  <c r="M83" i="2"/>
  <c r="AE83" i="2" s="1"/>
  <c r="P99" i="2"/>
  <c r="AK99" i="2" s="1"/>
  <c r="AK295" i="2" s="1"/>
  <c r="N127" i="2"/>
  <c r="M147" i="2"/>
  <c r="P163" i="2"/>
  <c r="N191" i="2"/>
  <c r="K63" i="2"/>
  <c r="K143" i="2"/>
  <c r="K191" i="2"/>
  <c r="Z191" i="2" s="1"/>
  <c r="Z203" i="2" s="1"/>
  <c r="G127" i="2"/>
  <c r="G191" i="2"/>
  <c r="I163" i="2"/>
  <c r="G21" i="2"/>
  <c r="J63" i="2"/>
  <c r="X63" i="2" s="1"/>
  <c r="X331" i="2" s="1"/>
  <c r="J99" i="2"/>
  <c r="H147" i="2"/>
  <c r="P19" i="2"/>
  <c r="O27" i="2"/>
  <c r="AI27" i="2" s="1"/>
  <c r="AP27" i="2" s="1"/>
  <c r="M35" i="2"/>
  <c r="AE35" i="2" s="1"/>
  <c r="AE359" i="2" s="1"/>
  <c r="M43" i="2"/>
  <c r="L63" i="2"/>
  <c r="P83" i="2"/>
  <c r="AK83" i="2" s="1"/>
  <c r="AK311" i="2" s="1"/>
  <c r="AH95" i="2"/>
  <c r="N99" i="2"/>
  <c r="N119" i="2"/>
  <c r="L127" i="2"/>
  <c r="AB127" i="2" s="1"/>
  <c r="AB267" i="2" s="1"/>
  <c r="P147" i="2"/>
  <c r="N163" i="2"/>
  <c r="L191" i="2"/>
  <c r="K107" i="2"/>
  <c r="K147" i="2"/>
  <c r="G79" i="2"/>
  <c r="V159" i="2"/>
  <c r="V235" i="2" s="1"/>
  <c r="AJ195" i="2"/>
  <c r="AJ199" i="2" s="1"/>
  <c r="AG163" i="2"/>
  <c r="AG231" i="2" s="1"/>
  <c r="AB147" i="2"/>
  <c r="AB247" i="2" s="1"/>
  <c r="AB115" i="2"/>
  <c r="AB279" i="2" s="1"/>
  <c r="T99" i="2"/>
  <c r="T295" i="2" s="1"/>
  <c r="AH83" i="2"/>
  <c r="AH311" i="2" s="1"/>
  <c r="AF67" i="2"/>
  <c r="AF327" i="2" s="1"/>
  <c r="AC51" i="2"/>
  <c r="AC343" i="2" s="1"/>
  <c r="AH35" i="2"/>
  <c r="AH359" i="2" s="1"/>
  <c r="AE27" i="2"/>
  <c r="AE367" i="2" s="1"/>
  <c r="E184" i="2"/>
  <c r="E168" i="2"/>
  <c r="E152" i="2"/>
  <c r="K152" i="2" s="1"/>
  <c r="E136" i="2"/>
  <c r="E120" i="2"/>
  <c r="E104" i="2"/>
  <c r="E88" i="2"/>
  <c r="I88" i="2" s="1"/>
  <c r="E72" i="2"/>
  <c r="K72" i="2" s="1"/>
  <c r="E56" i="2"/>
  <c r="E40" i="2"/>
  <c r="E24" i="2"/>
  <c r="H149" i="2"/>
  <c r="H191" i="2"/>
  <c r="T191" i="2" s="1"/>
  <c r="N19" i="2"/>
  <c r="P35" i="2"/>
  <c r="P43" i="2"/>
  <c r="O79" i="2"/>
  <c r="N83" i="2"/>
  <c r="L99" i="2"/>
  <c r="O143" i="2"/>
  <c r="AI143" i="2" s="1"/>
  <c r="AI251" i="2" s="1"/>
  <c r="N147" i="2"/>
  <c r="G83" i="2"/>
  <c r="G143" i="2"/>
  <c r="I147" i="2"/>
  <c r="I85" i="2"/>
  <c r="W85" i="2" s="1"/>
  <c r="W309" i="2" s="1"/>
  <c r="G147" i="2"/>
  <c r="E190" i="2"/>
  <c r="E182" i="2"/>
  <c r="E174" i="2"/>
  <c r="E166" i="2"/>
  <c r="E158" i="2"/>
  <c r="K158" i="2" s="1"/>
  <c r="E150" i="2"/>
  <c r="E142" i="2"/>
  <c r="E134" i="2"/>
  <c r="L134" i="2" s="1"/>
  <c r="E126" i="2"/>
  <c r="E118" i="2"/>
  <c r="E110" i="2"/>
  <c r="H110" i="2" s="1"/>
  <c r="E102" i="2"/>
  <c r="E94" i="2"/>
  <c r="E86" i="2"/>
  <c r="E78" i="2"/>
  <c r="K78" i="2" s="1"/>
  <c r="E70" i="2"/>
  <c r="I70" i="2" s="1"/>
  <c r="E62" i="2"/>
  <c r="E54" i="2"/>
  <c r="E46" i="2"/>
  <c r="E38" i="2"/>
  <c r="E30" i="2"/>
  <c r="E22" i="2"/>
  <c r="L19" i="2"/>
  <c r="L83" i="2"/>
  <c r="AB83" i="2" s="1"/>
  <c r="AB311" i="2" s="1"/>
  <c r="M103" i="2"/>
  <c r="L167" i="2"/>
  <c r="AC167" i="2" s="1"/>
  <c r="AC227" i="2" s="1"/>
  <c r="J79" i="2"/>
  <c r="X79" i="2" s="1"/>
  <c r="J191" i="2"/>
  <c r="X191" i="2" s="1"/>
  <c r="X203" i="2" s="1"/>
  <c r="H83" i="2"/>
  <c r="K19" i="2"/>
  <c r="Z19" i="2" s="1"/>
  <c r="Z375" i="2" s="1"/>
  <c r="L35" i="2"/>
  <c r="P79" i="2"/>
  <c r="AK79" i="2" s="1"/>
  <c r="AK315" i="2" s="1"/>
  <c r="L85" i="2"/>
  <c r="N107" i="2"/>
  <c r="L149" i="2"/>
  <c r="K127" i="2"/>
  <c r="AA127" i="2" s="1"/>
  <c r="AA267" i="2" s="1"/>
  <c r="E189" i="2"/>
  <c r="H189" i="2" s="1"/>
  <c r="T189" i="2" s="1"/>
  <c r="T205" i="2" s="1"/>
  <c r="E173" i="2"/>
  <c r="E157" i="2"/>
  <c r="E141" i="2"/>
  <c r="E125" i="2"/>
  <c r="H125" i="2" s="1"/>
  <c r="U125" i="2" s="1"/>
  <c r="U269" i="2" s="1"/>
  <c r="E109" i="2"/>
  <c r="E93" i="2"/>
  <c r="K93" i="2" s="1"/>
  <c r="E77" i="2"/>
  <c r="E61" i="2"/>
  <c r="E45" i="2"/>
  <c r="O45" i="2" s="1"/>
  <c r="E29" i="2"/>
  <c r="X159" i="2"/>
  <c r="X235" i="2" s="1"/>
  <c r="AM235" i="2" s="1"/>
  <c r="AJ127" i="2"/>
  <c r="AJ267" i="2" s="1"/>
  <c r="S95" i="2"/>
  <c r="S299" i="2" s="1"/>
  <c r="AF79" i="2"/>
  <c r="AF315" i="2" s="1"/>
  <c r="AJ63" i="2"/>
  <c r="AJ331" i="2" s="1"/>
  <c r="AC47" i="2"/>
  <c r="AC347" i="2" s="1"/>
  <c r="E196" i="2"/>
  <c r="E188" i="2"/>
  <c r="E180" i="2"/>
  <c r="E172" i="2"/>
  <c r="L172" i="2" s="1"/>
  <c r="E164" i="2"/>
  <c r="E156" i="2"/>
  <c r="I156" i="2" s="1"/>
  <c r="W156" i="2" s="1"/>
  <c r="W238" i="2" s="1"/>
  <c r="E148" i="2"/>
  <c r="H148" i="2" s="1"/>
  <c r="E140" i="2"/>
  <c r="E132" i="2"/>
  <c r="E124" i="2"/>
  <c r="E116" i="2"/>
  <c r="E108" i="2"/>
  <c r="M108" i="2" s="1"/>
  <c r="E100" i="2"/>
  <c r="E92" i="2"/>
  <c r="I92" i="2" s="1"/>
  <c r="W92" i="2" s="1"/>
  <c r="W302" i="2" s="1"/>
  <c r="E84" i="2"/>
  <c r="I84" i="2" s="1"/>
  <c r="W84" i="2" s="1"/>
  <c r="W310" i="2" s="1"/>
  <c r="E76" i="2"/>
  <c r="I76" i="2" s="1"/>
  <c r="E68" i="2"/>
  <c r="K68" i="2" s="1"/>
  <c r="E60" i="2"/>
  <c r="E52" i="2"/>
  <c r="E44" i="2"/>
  <c r="H44" i="2" s="1"/>
  <c r="E36" i="2"/>
  <c r="E28" i="2"/>
  <c r="J28" i="2" s="1"/>
  <c r="Y28" i="2" s="1"/>
  <c r="Y366" i="2" s="1"/>
  <c r="E20" i="2"/>
  <c r="I20" i="2" s="1"/>
  <c r="V92" i="2"/>
  <c r="V302" i="2" s="1"/>
  <c r="W20" i="2"/>
  <c r="W374" i="2" s="1"/>
  <c r="V20" i="2"/>
  <c r="V374" i="2" s="1"/>
  <c r="I193" i="2"/>
  <c r="V193" i="2" s="1"/>
  <c r="V201" i="2" s="1"/>
  <c r="G193" i="2"/>
  <c r="R193" i="2" s="1"/>
  <c r="R201" i="2" s="1"/>
  <c r="M193" i="2"/>
  <c r="H193" i="2"/>
  <c r="P193" i="2"/>
  <c r="K193" i="2"/>
  <c r="J193" i="2"/>
  <c r="I177" i="2"/>
  <c r="H177" i="2"/>
  <c r="U177" i="2" s="1"/>
  <c r="U217" i="2" s="1"/>
  <c r="K177" i="2"/>
  <c r="Z177" i="2" s="1"/>
  <c r="Z217" i="2" s="1"/>
  <c r="J177" i="2"/>
  <c r="G177" i="2"/>
  <c r="G161" i="2"/>
  <c r="I145" i="2"/>
  <c r="H145" i="2"/>
  <c r="T145" i="2" s="1"/>
  <c r="T249" i="2" s="1"/>
  <c r="J145" i="2"/>
  <c r="K145" i="2"/>
  <c r="AA145" i="2" s="1"/>
  <c r="AA249" i="2" s="1"/>
  <c r="M145" i="2"/>
  <c r="AE145" i="2" s="1"/>
  <c r="AE249" i="2" s="1"/>
  <c r="G145" i="2"/>
  <c r="P145" i="2"/>
  <c r="AK145" i="2" s="1"/>
  <c r="AK249" i="2" s="1"/>
  <c r="I129" i="2"/>
  <c r="W129" i="2" s="1"/>
  <c r="W265" i="2" s="1"/>
  <c r="G129" i="2"/>
  <c r="R129" i="2" s="1"/>
  <c r="R265" i="2" s="1"/>
  <c r="M129" i="2"/>
  <c r="AD129" i="2" s="1"/>
  <c r="AD265" i="2" s="1"/>
  <c r="H129" i="2"/>
  <c r="U129" i="2" s="1"/>
  <c r="U265" i="2" s="1"/>
  <c r="J129" i="2"/>
  <c r="X129" i="2" s="1"/>
  <c r="P129" i="2"/>
  <c r="AK129" i="2" s="1"/>
  <c r="AK265" i="2" s="1"/>
  <c r="K129" i="2"/>
  <c r="Z129" i="2" s="1"/>
  <c r="Z265" i="2" s="1"/>
  <c r="I113" i="2"/>
  <c r="H113" i="2"/>
  <c r="T113" i="2" s="1"/>
  <c r="T281" i="2" s="1"/>
  <c r="K113" i="2"/>
  <c r="G113" i="2"/>
  <c r="L113" i="2"/>
  <c r="AB113" i="2" s="1"/>
  <c r="AB281" i="2" s="1"/>
  <c r="P113" i="2"/>
  <c r="AK113" i="2" s="1"/>
  <c r="AK281" i="2" s="1"/>
  <c r="H97" i="2"/>
  <c r="U97" i="2" s="1"/>
  <c r="U297" i="2" s="1"/>
  <c r="I81" i="2"/>
  <c r="V81" i="2" s="1"/>
  <c r="V313" i="2" s="1"/>
  <c r="H81" i="2"/>
  <c r="T81" i="2" s="1"/>
  <c r="T313" i="2" s="1"/>
  <c r="K81" i="2"/>
  <c r="Z81" i="2" s="1"/>
  <c r="Z313" i="2" s="1"/>
  <c r="J81" i="2"/>
  <c r="P81" i="2"/>
  <c r="AJ81" i="2" s="1"/>
  <c r="AJ313" i="2" s="1"/>
  <c r="M81" i="2"/>
  <c r="AE81" i="2" s="1"/>
  <c r="AE313" i="2" s="1"/>
  <c r="I65" i="2"/>
  <c r="W65" i="2" s="1"/>
  <c r="W329" i="2" s="1"/>
  <c r="M65" i="2"/>
  <c r="AD65" i="2" s="1"/>
  <c r="AD329" i="2" s="1"/>
  <c r="H65" i="2"/>
  <c r="U65" i="2" s="1"/>
  <c r="U329" i="2" s="1"/>
  <c r="P65" i="2"/>
  <c r="AJ65" i="2" s="1"/>
  <c r="AJ329" i="2" s="1"/>
  <c r="J65" i="2"/>
  <c r="K65" i="2"/>
  <c r="G49" i="2"/>
  <c r="K49" i="2"/>
  <c r="J49" i="2"/>
  <c r="X49" i="2" s="1"/>
  <c r="M49" i="2"/>
  <c r="P49" i="2"/>
  <c r="AA68" i="2"/>
  <c r="AA326" i="2" s="1"/>
  <c r="Z68" i="2"/>
  <c r="Z326" i="2" s="1"/>
  <c r="AG53" i="2"/>
  <c r="AG341" i="2" s="1"/>
  <c r="AF53" i="2"/>
  <c r="AF341" i="2" s="1"/>
  <c r="AB107" i="2"/>
  <c r="AB287" i="2" s="1"/>
  <c r="AC107" i="2"/>
  <c r="AC287" i="2" s="1"/>
  <c r="P23" i="2"/>
  <c r="I23" i="2"/>
  <c r="G23" i="2"/>
  <c r="N23" i="2"/>
  <c r="J23" i="2"/>
  <c r="P39" i="2"/>
  <c r="AJ39" i="2" s="1"/>
  <c r="AJ355" i="2" s="1"/>
  <c r="I39" i="2"/>
  <c r="V39" i="2" s="1"/>
  <c r="V355" i="2" s="1"/>
  <c r="G39" i="2"/>
  <c r="S39" i="2" s="1"/>
  <c r="S355" i="2" s="1"/>
  <c r="N39" i="2"/>
  <c r="J39" i="2"/>
  <c r="L55" i="2"/>
  <c r="AB55" i="2" s="1"/>
  <c r="AB339" i="2" s="1"/>
  <c r="O55" i="2"/>
  <c r="J55" i="2"/>
  <c r="I55" i="2"/>
  <c r="M55" i="2"/>
  <c r="G71" i="2"/>
  <c r="P71" i="2"/>
  <c r="I71" i="2"/>
  <c r="K71" i="2"/>
  <c r="Z71" i="2" s="1"/>
  <c r="Z323" i="2" s="1"/>
  <c r="N71" i="2"/>
  <c r="J71" i="2"/>
  <c r="G183" i="2"/>
  <c r="L183" i="2"/>
  <c r="AC183" i="2" s="1"/>
  <c r="AC211" i="2" s="1"/>
  <c r="O183" i="2"/>
  <c r="M183" i="2"/>
  <c r="AE183" i="2" s="1"/>
  <c r="AE211" i="2" s="1"/>
  <c r="J183" i="2"/>
  <c r="X183" i="2" s="1"/>
  <c r="W31" i="2"/>
  <c r="W363" i="2" s="1"/>
  <c r="V31" i="2"/>
  <c r="V363" i="2" s="1"/>
  <c r="U85" i="2"/>
  <c r="U309" i="2" s="1"/>
  <c r="T85" i="2"/>
  <c r="T309" i="2" s="1"/>
  <c r="R91" i="2"/>
  <c r="R303" i="2" s="1"/>
  <c r="S91" i="2"/>
  <c r="S303" i="2" s="1"/>
  <c r="L37" i="2"/>
  <c r="I37" i="2"/>
  <c r="M37" i="2"/>
  <c r="K69" i="2"/>
  <c r="Z69" i="2" s="1"/>
  <c r="Z325" i="2" s="1"/>
  <c r="N69" i="2"/>
  <c r="AF69" i="2" s="1"/>
  <c r="AF325" i="2" s="1"/>
  <c r="J69" i="2"/>
  <c r="Y69" i="2" s="1"/>
  <c r="L69" i="2"/>
  <c r="AB69" i="2" s="1"/>
  <c r="AB325" i="2" s="1"/>
  <c r="K101" i="2"/>
  <c r="AA101" i="2" s="1"/>
  <c r="AA293" i="2" s="1"/>
  <c r="N101" i="2"/>
  <c r="AG101" i="2" s="1"/>
  <c r="AG293" i="2" s="1"/>
  <c r="L101" i="2"/>
  <c r="G133" i="2"/>
  <c r="S133" i="2" s="1"/>
  <c r="S261" i="2" s="1"/>
  <c r="N133" i="2"/>
  <c r="AG133" i="2" s="1"/>
  <c r="AG261" i="2" s="1"/>
  <c r="L133" i="2"/>
  <c r="AC133" i="2" s="1"/>
  <c r="AC261" i="2" s="1"/>
  <c r="G165" i="2"/>
  <c r="N165" i="2"/>
  <c r="AF165" i="2" s="1"/>
  <c r="AF229" i="2" s="1"/>
  <c r="J165" i="2"/>
  <c r="X165" i="2" s="1"/>
  <c r="L165" i="2"/>
  <c r="AC165" i="2" s="1"/>
  <c r="AC229" i="2" s="1"/>
  <c r="G197" i="2"/>
  <c r="N197" i="2"/>
  <c r="AF197" i="2" s="1"/>
  <c r="J197" i="2"/>
  <c r="X197" i="2" s="1"/>
  <c r="AM197" i="2" s="1"/>
  <c r="L197" i="2"/>
  <c r="AC197" i="2" s="1"/>
  <c r="G189" i="2"/>
  <c r="O189" i="2"/>
  <c r="AI189" i="2" s="1"/>
  <c r="J189" i="2"/>
  <c r="X189" i="2" s="1"/>
  <c r="I189" i="2"/>
  <c r="N189" i="2"/>
  <c r="I185" i="2"/>
  <c r="K185" i="2"/>
  <c r="H185" i="2"/>
  <c r="G185" i="2"/>
  <c r="R185" i="2" s="1"/>
  <c r="R209" i="2" s="1"/>
  <c r="M185" i="2"/>
  <c r="AD185" i="2" s="1"/>
  <c r="AD209" i="2" s="1"/>
  <c r="G157" i="2"/>
  <c r="R157" i="2" s="1"/>
  <c r="R237" i="2" s="1"/>
  <c r="O157" i="2"/>
  <c r="AI157" i="2" s="1"/>
  <c r="AI237" i="2" s="1"/>
  <c r="J157" i="2"/>
  <c r="I157" i="2"/>
  <c r="N157" i="2"/>
  <c r="AF157" i="2" s="1"/>
  <c r="AF237" i="2" s="1"/>
  <c r="H153" i="2"/>
  <c r="T153" i="2" s="1"/>
  <c r="T241" i="2" s="1"/>
  <c r="G141" i="2"/>
  <c r="L141" i="2"/>
  <c r="AC141" i="2" s="1"/>
  <c r="AC253" i="2" s="1"/>
  <c r="I137" i="2"/>
  <c r="V137" i="2" s="1"/>
  <c r="V257" i="2" s="1"/>
  <c r="P137" i="2"/>
  <c r="AK137" i="2" s="1"/>
  <c r="AK257" i="2" s="1"/>
  <c r="H137" i="2"/>
  <c r="J137" i="2"/>
  <c r="X137" i="2" s="1"/>
  <c r="G125" i="2"/>
  <c r="S125" i="2" s="1"/>
  <c r="S269" i="2" s="1"/>
  <c r="I125" i="2"/>
  <c r="N125" i="2"/>
  <c r="AF125" i="2" s="1"/>
  <c r="AF269" i="2" s="1"/>
  <c r="I121" i="2"/>
  <c r="W121" i="2" s="1"/>
  <c r="W273" i="2" s="1"/>
  <c r="K121" i="2"/>
  <c r="H121" i="2"/>
  <c r="J121" i="2"/>
  <c r="X121" i="2" s="1"/>
  <c r="X273" i="2" s="1"/>
  <c r="G121" i="2"/>
  <c r="M121" i="2"/>
  <c r="I73" i="2"/>
  <c r="W73" i="2" s="1"/>
  <c r="W321" i="2" s="1"/>
  <c r="P73" i="2"/>
  <c r="H73" i="2"/>
  <c r="K61" i="2"/>
  <c r="Z61" i="2" s="1"/>
  <c r="Z333" i="2" s="1"/>
  <c r="I61" i="2"/>
  <c r="G61" i="2"/>
  <c r="O61" i="2"/>
  <c r="N61" i="2"/>
  <c r="AF61" i="2" s="1"/>
  <c r="AF333" i="2" s="1"/>
  <c r="I57" i="2"/>
  <c r="W57" i="2" s="1"/>
  <c r="W337" i="2" s="1"/>
  <c r="K57" i="2"/>
  <c r="H57" i="2"/>
  <c r="M57" i="2"/>
  <c r="J57" i="2"/>
  <c r="X57" i="2" s="1"/>
  <c r="P45" i="2"/>
  <c r="G45" i="2"/>
  <c r="N45" i="2"/>
  <c r="AG45" i="2" s="1"/>
  <c r="AG349" i="2" s="1"/>
  <c r="J45" i="2"/>
  <c r="X45" i="2" s="1"/>
  <c r="L45" i="2"/>
  <c r="G41" i="2"/>
  <c r="R41" i="2" s="1"/>
  <c r="R353" i="2" s="1"/>
  <c r="L29" i="2"/>
  <c r="G29" i="2"/>
  <c r="I29" i="2"/>
  <c r="W29" i="2" s="1"/>
  <c r="W365" i="2" s="1"/>
  <c r="M29" i="2"/>
  <c r="H25" i="2"/>
  <c r="U95" i="2"/>
  <c r="U299" i="2" s="1"/>
  <c r="T95" i="2"/>
  <c r="T299" i="2" s="1"/>
  <c r="AG63" i="2"/>
  <c r="AG331" i="2" s="1"/>
  <c r="AF63" i="2"/>
  <c r="AF331" i="2" s="1"/>
  <c r="S31" i="2"/>
  <c r="S363" i="2" s="1"/>
  <c r="R31" i="2"/>
  <c r="R363" i="2" s="1"/>
  <c r="AD67" i="2"/>
  <c r="AD327" i="2" s="1"/>
  <c r="AJ37" i="2"/>
  <c r="AJ357" i="2" s="1"/>
  <c r="AE31" i="2"/>
  <c r="AE363" i="2" s="1"/>
  <c r="AF31" i="2"/>
  <c r="AF363" i="2" s="1"/>
  <c r="R51" i="2"/>
  <c r="R343" i="2" s="1"/>
  <c r="T23" i="2"/>
  <c r="T371" i="2" s="1"/>
  <c r="AJ79" i="2"/>
  <c r="AJ315" i="2" s="1"/>
  <c r="AG79" i="2"/>
  <c r="AG315" i="2" s="1"/>
  <c r="AI95" i="2"/>
  <c r="AI299" i="2" s="1"/>
  <c r="AJ159" i="2"/>
  <c r="AJ235" i="2" s="1"/>
  <c r="AJ51" i="2"/>
  <c r="AJ343" i="2" s="1"/>
  <c r="J103" i="2"/>
  <c r="Y155" i="2"/>
  <c r="Y239" i="2" s="1"/>
  <c r="H135" i="2"/>
  <c r="T135" i="2" s="1"/>
  <c r="T259" i="2" s="1"/>
  <c r="Z27" i="2"/>
  <c r="Z367" i="2" s="1"/>
  <c r="AB63" i="2"/>
  <c r="AB331" i="2" s="1"/>
  <c r="M71" i="2"/>
  <c r="AD79" i="2"/>
  <c r="AD315" i="2" s="1"/>
  <c r="AH91" i="2"/>
  <c r="AH303" i="2" s="1"/>
  <c r="AC95" i="2"/>
  <c r="AC299" i="2" s="1"/>
  <c r="L103" i="2"/>
  <c r="AC103" i="2" s="1"/>
  <c r="AC291" i="2" s="1"/>
  <c r="AC159" i="2"/>
  <c r="AC235" i="2" s="1"/>
  <c r="AK179" i="2"/>
  <c r="AK215" i="2" s="1"/>
  <c r="K55" i="2"/>
  <c r="K87" i="2"/>
  <c r="K151" i="2"/>
  <c r="AA151" i="2" s="1"/>
  <c r="AA243" i="2" s="1"/>
  <c r="K183" i="2"/>
  <c r="V127" i="2"/>
  <c r="V267" i="2" s="1"/>
  <c r="AJ67" i="2"/>
  <c r="AJ327" i="2" s="1"/>
  <c r="AI31" i="2"/>
  <c r="AJ31" i="2"/>
  <c r="AJ363" i="2" s="1"/>
  <c r="AK31" i="2"/>
  <c r="AK363" i="2" s="1"/>
  <c r="S51" i="2"/>
  <c r="S343" i="2" s="1"/>
  <c r="U21" i="2"/>
  <c r="U373" i="2" s="1"/>
  <c r="AI83" i="2"/>
  <c r="AI311" i="2" s="1"/>
  <c r="U35" i="2"/>
  <c r="U359" i="2" s="1"/>
  <c r="AF99" i="2"/>
  <c r="AF295" i="2" s="1"/>
  <c r="AB39" i="2"/>
  <c r="AB355" i="2" s="1"/>
  <c r="AE159" i="2"/>
  <c r="AE235" i="2" s="1"/>
  <c r="AD127" i="2"/>
  <c r="AD267" i="2" s="1"/>
  <c r="T147" i="2"/>
  <c r="T247" i="2" s="1"/>
  <c r="J101" i="2"/>
  <c r="J141" i="2"/>
  <c r="J151" i="2"/>
  <c r="Y151" i="2" s="1"/>
  <c r="U31" i="2"/>
  <c r="U363" i="2" s="1"/>
  <c r="H45" i="2"/>
  <c r="H55" i="2"/>
  <c r="H69" i="2"/>
  <c r="U69" i="2" s="1"/>
  <c r="U325" i="2" s="1"/>
  <c r="H133" i="2"/>
  <c r="T133" i="2" s="1"/>
  <c r="T261" i="2" s="1"/>
  <c r="T159" i="2"/>
  <c r="T235" i="2" s="1"/>
  <c r="H173" i="2"/>
  <c r="H183" i="2"/>
  <c r="T183" i="2" s="1"/>
  <c r="T211" i="2" s="1"/>
  <c r="H197" i="2"/>
  <c r="T197" i="2" s="1"/>
  <c r="AH19" i="2"/>
  <c r="AC19" i="2"/>
  <c r="AC375" i="2" s="1"/>
  <c r="O23" i="2"/>
  <c r="AH23" i="2" s="1"/>
  <c r="AH371" i="2" s="1"/>
  <c r="AO371" i="2" s="1"/>
  <c r="AC35" i="2"/>
  <c r="AC359" i="2" s="1"/>
  <c r="O39" i="2"/>
  <c r="I45" i="2"/>
  <c r="P57" i="2"/>
  <c r="L61" i="2"/>
  <c r="AB61" i="2" s="1"/>
  <c r="AB333" i="2" s="1"/>
  <c r="O71" i="2"/>
  <c r="P121" i="2"/>
  <c r="L125" i="2"/>
  <c r="AC125" i="2" s="1"/>
  <c r="AC269" i="2" s="1"/>
  <c r="L157" i="2"/>
  <c r="AC157" i="2" s="1"/>
  <c r="AC237" i="2" s="1"/>
  <c r="P185" i="2"/>
  <c r="AK185" i="2" s="1"/>
  <c r="AK209" i="2" s="1"/>
  <c r="L189" i="2"/>
  <c r="AC189" i="2" s="1"/>
  <c r="AC205" i="2" s="1"/>
  <c r="Z179" i="2"/>
  <c r="Z215" i="2" s="1"/>
  <c r="G55" i="2"/>
  <c r="G69" i="2"/>
  <c r="G101" i="2"/>
  <c r="R101" i="2" s="1"/>
  <c r="R293" i="2" s="1"/>
  <c r="G137" i="2"/>
  <c r="S137" i="2" s="1"/>
  <c r="S257" i="2" s="1"/>
  <c r="G187" i="2"/>
  <c r="R187" i="2" s="1"/>
  <c r="R207" i="2" s="1"/>
  <c r="I133" i="2"/>
  <c r="AJ21" i="2"/>
  <c r="AJ373" i="2" s="1"/>
  <c r="AK21" i="2"/>
  <c r="AK373" i="2" s="1"/>
  <c r="AB67" i="2"/>
  <c r="AB327" i="2" s="1"/>
  <c r="AC67" i="2"/>
  <c r="AC327" i="2" s="1"/>
  <c r="AB71" i="2"/>
  <c r="AB323" i="2" s="1"/>
  <c r="AC71" i="2"/>
  <c r="AC323" i="2" s="1"/>
  <c r="AF83" i="2"/>
  <c r="AF311" i="2" s="1"/>
  <c r="AG83" i="2"/>
  <c r="AG311" i="2" s="1"/>
  <c r="L87" i="2"/>
  <c r="O87" i="2"/>
  <c r="I87" i="2"/>
  <c r="M87" i="2"/>
  <c r="J87" i="2"/>
  <c r="G103" i="2"/>
  <c r="N103" i="2"/>
  <c r="I103" i="2"/>
  <c r="W103" i="2" s="1"/>
  <c r="W291" i="2" s="1"/>
  <c r="K103" i="2"/>
  <c r="Z103" i="2" s="1"/>
  <c r="Z291" i="2" s="1"/>
  <c r="O103" i="2"/>
  <c r="AH103" i="2" s="1"/>
  <c r="AH291" i="2" s="1"/>
  <c r="G119" i="2"/>
  <c r="R119" i="2" s="1"/>
  <c r="R275" i="2" s="1"/>
  <c r="M119" i="2"/>
  <c r="P119" i="2"/>
  <c r="AJ119" i="2" s="1"/>
  <c r="AJ275" i="2" s="1"/>
  <c r="L119" i="2"/>
  <c r="AB119" i="2" s="1"/>
  <c r="AB275" i="2" s="1"/>
  <c r="P135" i="2"/>
  <c r="AK135" i="2" s="1"/>
  <c r="AK259" i="2" s="1"/>
  <c r="I135" i="2"/>
  <c r="V135" i="2" s="1"/>
  <c r="V259" i="2" s="1"/>
  <c r="K135" i="2"/>
  <c r="N135" i="2"/>
  <c r="G151" i="2"/>
  <c r="R151" i="2" s="1"/>
  <c r="R243" i="2" s="1"/>
  <c r="L151" i="2"/>
  <c r="O151" i="2"/>
  <c r="M151" i="2"/>
  <c r="AE151" i="2" s="1"/>
  <c r="AE243" i="2" s="1"/>
  <c r="P167" i="2"/>
  <c r="AJ167" i="2" s="1"/>
  <c r="AJ227" i="2" s="1"/>
  <c r="I167" i="2"/>
  <c r="V167" i="2" s="1"/>
  <c r="V227" i="2" s="1"/>
  <c r="K167" i="2"/>
  <c r="N167" i="2"/>
  <c r="AF167" i="2" s="1"/>
  <c r="AF227" i="2" s="1"/>
  <c r="J167" i="2"/>
  <c r="X167" i="2" s="1"/>
  <c r="V191" i="2"/>
  <c r="V203" i="2" s="1"/>
  <c r="AK191" i="2"/>
  <c r="AK203" i="2" s="1"/>
  <c r="S111" i="2"/>
  <c r="S283" i="2" s="1"/>
  <c r="AJ111" i="2"/>
  <c r="AJ283" i="2" s="1"/>
  <c r="AB79" i="2"/>
  <c r="AB315" i="2" s="1"/>
  <c r="AI79" i="2"/>
  <c r="U51" i="2"/>
  <c r="U343" i="2" s="1"/>
  <c r="AB51" i="2"/>
  <c r="AB343" i="2" s="1"/>
  <c r="AI51" i="2"/>
  <c r="AI343" i="2" s="1"/>
  <c r="W35" i="2"/>
  <c r="W359" i="2" s="1"/>
  <c r="T35" i="2"/>
  <c r="T359" i="2" s="1"/>
  <c r="Y19" i="2"/>
  <c r="U19" i="2"/>
  <c r="U375" i="2" s="1"/>
  <c r="U47" i="2"/>
  <c r="U347" i="2" s="1"/>
  <c r="T47" i="2"/>
  <c r="T347" i="2" s="1"/>
  <c r="AA21" i="2"/>
  <c r="AA373" i="2" s="1"/>
  <c r="Z21" i="2"/>
  <c r="Z373" i="2" s="1"/>
  <c r="L21" i="2"/>
  <c r="AC21" i="2" s="1"/>
  <c r="AC373" i="2" s="1"/>
  <c r="I21" i="2"/>
  <c r="V21" i="2" s="1"/>
  <c r="V373" i="2" s="1"/>
  <c r="M21" i="2"/>
  <c r="K53" i="2"/>
  <c r="G53" i="2"/>
  <c r="O53" i="2"/>
  <c r="K85" i="2"/>
  <c r="J85" i="2"/>
  <c r="X85" i="2" s="1"/>
  <c r="G85" i="2"/>
  <c r="O85" i="2"/>
  <c r="AI85" i="2" s="1"/>
  <c r="G117" i="2"/>
  <c r="R117" i="2" s="1"/>
  <c r="R277" i="2" s="1"/>
  <c r="I117" i="2"/>
  <c r="N117" i="2"/>
  <c r="AF117" i="2" s="1"/>
  <c r="AF277" i="2" s="1"/>
  <c r="G149" i="2"/>
  <c r="R149" i="2" s="1"/>
  <c r="R245" i="2" s="1"/>
  <c r="I149" i="2"/>
  <c r="V149" i="2" s="1"/>
  <c r="V245" i="2" s="1"/>
  <c r="O149" i="2"/>
  <c r="AH149" i="2" s="1"/>
  <c r="AH245" i="2" s="1"/>
  <c r="G181" i="2"/>
  <c r="I181" i="2"/>
  <c r="W181" i="2" s="1"/>
  <c r="W213" i="2" s="1"/>
  <c r="J181" i="2"/>
  <c r="X181" i="2" s="1"/>
  <c r="X213" i="2" s="1"/>
  <c r="O181" i="2"/>
  <c r="AI181" i="2" s="1"/>
  <c r="G173" i="2"/>
  <c r="L173" i="2"/>
  <c r="AC173" i="2" s="1"/>
  <c r="AC221" i="2" s="1"/>
  <c r="J173" i="2"/>
  <c r="X173" i="2" s="1"/>
  <c r="X221" i="2" s="1"/>
  <c r="G27" i="2"/>
  <c r="S27" i="2" s="1"/>
  <c r="S367" i="2" s="1"/>
  <c r="P27" i="2"/>
  <c r="I27" i="2"/>
  <c r="V27" i="2" s="1"/>
  <c r="V367" i="2" s="1"/>
  <c r="N27" i="2"/>
  <c r="J27" i="2"/>
  <c r="H27" i="2"/>
  <c r="J43" i="2"/>
  <c r="Y43" i="2" s="1"/>
  <c r="N43" i="2"/>
  <c r="AG43" i="2" s="1"/>
  <c r="AG351" i="2" s="1"/>
  <c r="I43" i="2"/>
  <c r="L43" i="2"/>
  <c r="O43" i="2"/>
  <c r="AH43" i="2" s="1"/>
  <c r="H43" i="2"/>
  <c r="I59" i="2"/>
  <c r="M59" i="2"/>
  <c r="K59" i="2"/>
  <c r="Z59" i="2" s="1"/>
  <c r="Z335" i="2" s="1"/>
  <c r="P59" i="2"/>
  <c r="AK59" i="2" s="1"/>
  <c r="AK335" i="2" s="1"/>
  <c r="H59" i="2"/>
  <c r="I75" i="2"/>
  <c r="V75" i="2" s="1"/>
  <c r="V319" i="2" s="1"/>
  <c r="N75" i="2"/>
  <c r="J75" i="2"/>
  <c r="G75" i="2"/>
  <c r="L75" i="2"/>
  <c r="AC75" i="2" s="1"/>
  <c r="AC319" i="2" s="1"/>
  <c r="O75" i="2"/>
  <c r="H75" i="2"/>
  <c r="I91" i="2"/>
  <c r="M91" i="2"/>
  <c r="J91" i="2"/>
  <c r="X91" i="2" s="1"/>
  <c r="AM91" i="2" s="1"/>
  <c r="K91" i="2"/>
  <c r="AA91" i="2" s="1"/>
  <c r="AA303" i="2" s="1"/>
  <c r="P91" i="2"/>
  <c r="AK91" i="2" s="1"/>
  <c r="AK303" i="2" s="1"/>
  <c r="H91" i="2"/>
  <c r="G107" i="2"/>
  <c r="I107" i="2"/>
  <c r="W107" i="2" s="1"/>
  <c r="W287" i="2" s="1"/>
  <c r="O107" i="2"/>
  <c r="M107" i="2"/>
  <c r="P107" i="2"/>
  <c r="H107" i="2"/>
  <c r="J107" i="2"/>
  <c r="Y107" i="2" s="1"/>
  <c r="M123" i="2"/>
  <c r="K123" i="2"/>
  <c r="Z123" i="2" s="1"/>
  <c r="Z271" i="2" s="1"/>
  <c r="P123" i="2"/>
  <c r="AJ123" i="2" s="1"/>
  <c r="AJ271" i="2" s="1"/>
  <c r="H123" i="2"/>
  <c r="J123" i="2"/>
  <c r="X123" i="2" s="1"/>
  <c r="X271" i="2" s="1"/>
  <c r="I139" i="2"/>
  <c r="V139" i="2" s="1"/>
  <c r="V255" i="2" s="1"/>
  <c r="G139" i="2"/>
  <c r="R139" i="2" s="1"/>
  <c r="R255" i="2" s="1"/>
  <c r="N139" i="2"/>
  <c r="AG139" i="2" s="1"/>
  <c r="AG255" i="2" s="1"/>
  <c r="L139" i="2"/>
  <c r="AC139" i="2" s="1"/>
  <c r="AC255" i="2" s="1"/>
  <c r="O139" i="2"/>
  <c r="AH139" i="2" s="1"/>
  <c r="AH255" i="2" s="1"/>
  <c r="H139" i="2"/>
  <c r="T139" i="2" s="1"/>
  <c r="T255" i="2" s="1"/>
  <c r="J139" i="2"/>
  <c r="M155" i="2"/>
  <c r="K155" i="2"/>
  <c r="Z155" i="2" s="1"/>
  <c r="Z239" i="2" s="1"/>
  <c r="P155" i="2"/>
  <c r="H155" i="2"/>
  <c r="I171" i="2"/>
  <c r="G171" i="2"/>
  <c r="R171" i="2" s="1"/>
  <c r="R223" i="2" s="1"/>
  <c r="N171" i="2"/>
  <c r="AG171" i="2" s="1"/>
  <c r="AG223" i="2" s="1"/>
  <c r="L171" i="2"/>
  <c r="O171" i="2"/>
  <c r="H171" i="2"/>
  <c r="T171" i="2" s="1"/>
  <c r="T223" i="2" s="1"/>
  <c r="M187" i="2"/>
  <c r="K187" i="2"/>
  <c r="P187" i="2"/>
  <c r="AK187" i="2" s="1"/>
  <c r="AK207" i="2" s="1"/>
  <c r="H187" i="2"/>
  <c r="T187" i="2" s="1"/>
  <c r="T207" i="2" s="1"/>
  <c r="AO31" i="2"/>
  <c r="AH27" i="2"/>
  <c r="AJ87" i="2"/>
  <c r="AJ307" i="2" s="1"/>
  <c r="AG31" i="2"/>
  <c r="AG363" i="2" s="1"/>
  <c r="AJ95" i="2"/>
  <c r="AJ299" i="2" s="1"/>
  <c r="V175" i="2"/>
  <c r="V219" i="2" s="1"/>
  <c r="AI35" i="2"/>
  <c r="AG115" i="2"/>
  <c r="AG279" i="2" s="1"/>
  <c r="X83" i="2"/>
  <c r="X311" i="2" s="1"/>
  <c r="Y163" i="2"/>
  <c r="Y231" i="2" s="1"/>
  <c r="H71" i="2"/>
  <c r="U71" i="2" s="1"/>
  <c r="U323" i="2" s="1"/>
  <c r="AA19" i="2"/>
  <c r="AA375" i="2" s="1"/>
  <c r="M23" i="2"/>
  <c r="M39" i="2"/>
  <c r="AJ83" i="2"/>
  <c r="AJ311" i="2" s="1"/>
  <c r="M135" i="2"/>
  <c r="AD135" i="2" s="1"/>
  <c r="AD259" i="2" s="1"/>
  <c r="M167" i="2"/>
  <c r="AD167" i="2" s="1"/>
  <c r="AD227" i="2" s="1"/>
  <c r="K119" i="2"/>
  <c r="Z119" i="2" s="1"/>
  <c r="Z275" i="2" s="1"/>
  <c r="I183" i="2"/>
  <c r="U176" i="2"/>
  <c r="U218" i="2" s="1"/>
  <c r="T19" i="2"/>
  <c r="T375" i="2" s="1"/>
  <c r="T51" i="2"/>
  <c r="T343" i="2" s="1"/>
  <c r="AI91" i="2"/>
  <c r="AI303" i="2" s="1"/>
  <c r="AG51" i="2"/>
  <c r="AG343" i="2" s="1"/>
  <c r="AH79" i="2"/>
  <c r="AH315" i="2" s="1"/>
  <c r="AO315" i="2" s="1"/>
  <c r="Z51" i="2"/>
  <c r="Z343" i="2" s="1"/>
  <c r="X19" i="2"/>
  <c r="AM19" i="2" s="1"/>
  <c r="T127" i="2"/>
  <c r="T267" i="2" s="1"/>
  <c r="AD147" i="2"/>
  <c r="AD247" i="2" s="1"/>
  <c r="AE111" i="2"/>
  <c r="AE283" i="2" s="1"/>
  <c r="J53" i="2"/>
  <c r="Y53" i="2" s="1"/>
  <c r="Y341" i="2" s="1"/>
  <c r="AN341" i="2" s="1"/>
  <c r="J125" i="2"/>
  <c r="Y125" i="2" s="1"/>
  <c r="J135" i="2"/>
  <c r="X135" i="2" s="1"/>
  <c r="X259" i="2" s="1"/>
  <c r="AM259" i="2" s="1"/>
  <c r="J149" i="2"/>
  <c r="X171" i="2"/>
  <c r="X223" i="2" s="1"/>
  <c r="AM223" i="2" s="1"/>
  <c r="J185" i="2"/>
  <c r="Y185" i="2" s="1"/>
  <c r="H39" i="2"/>
  <c r="H53" i="2"/>
  <c r="H103" i="2"/>
  <c r="U103" i="2" s="1"/>
  <c r="U291" i="2" s="1"/>
  <c r="H117" i="2"/>
  <c r="U117" i="2" s="1"/>
  <c r="U277" i="2" s="1"/>
  <c r="H157" i="2"/>
  <c r="T157" i="2" s="1"/>
  <c r="T237" i="2" s="1"/>
  <c r="H167" i="2"/>
  <c r="H181" i="2"/>
  <c r="K23" i="2"/>
  <c r="AD31" i="2"/>
  <c r="AD363" i="2" s="1"/>
  <c r="K39" i="2"/>
  <c r="AF47" i="2"/>
  <c r="AF347" i="2" s="1"/>
  <c r="N55" i="2"/>
  <c r="O69" i="2"/>
  <c r="AI69" i="2" s="1"/>
  <c r="M73" i="2"/>
  <c r="AD73" i="2" s="1"/>
  <c r="AD321" i="2" s="1"/>
  <c r="N87" i="2"/>
  <c r="AE99" i="2"/>
  <c r="AE295" i="2" s="1"/>
  <c r="O101" i="2"/>
  <c r="AH101" i="2" s="1"/>
  <c r="AH293" i="2" s="1"/>
  <c r="O119" i="2"/>
  <c r="AE131" i="2"/>
  <c r="AE263" i="2" s="1"/>
  <c r="O133" i="2"/>
  <c r="AI133" i="2" s="1"/>
  <c r="M137" i="2"/>
  <c r="N141" i="2"/>
  <c r="N151" i="2"/>
  <c r="AG151" i="2" s="1"/>
  <c r="AG243" i="2" s="1"/>
  <c r="AE163" i="2"/>
  <c r="AE231" i="2" s="1"/>
  <c r="O165" i="2"/>
  <c r="N173" i="2"/>
  <c r="AF173" i="2" s="1"/>
  <c r="AF221" i="2" s="1"/>
  <c r="N183" i="2"/>
  <c r="AF183" i="2" s="1"/>
  <c r="AF211" i="2" s="1"/>
  <c r="O197" i="2"/>
  <c r="G135" i="2"/>
  <c r="G167" i="2"/>
  <c r="S167" i="2" s="1"/>
  <c r="S227" i="2" s="1"/>
  <c r="I141" i="2"/>
  <c r="W141" i="2" s="1"/>
  <c r="W253" i="2" s="1"/>
  <c r="I119" i="2"/>
  <c r="I101" i="2"/>
  <c r="I69" i="2"/>
  <c r="W69" i="2" s="1"/>
  <c r="W325" i="2" s="1"/>
  <c r="G37" i="2"/>
  <c r="X99" i="2"/>
  <c r="X295" i="2" s="1"/>
  <c r="AM295" i="2" s="1"/>
  <c r="X115" i="2"/>
  <c r="X147" i="2"/>
  <c r="AM147" i="2" s="1"/>
  <c r="AJ122" i="2"/>
  <c r="AJ272" i="2" s="1"/>
  <c r="W88" i="2"/>
  <c r="W306" i="2" s="1"/>
  <c r="V88" i="2"/>
  <c r="V306" i="2" s="1"/>
  <c r="S194" i="2"/>
  <c r="S200" i="2" s="1"/>
  <c r="R194" i="2"/>
  <c r="R200" i="2" s="1"/>
  <c r="T90" i="2"/>
  <c r="T304" i="2" s="1"/>
  <c r="U90" i="2"/>
  <c r="U304" i="2" s="1"/>
  <c r="K74" i="2"/>
  <c r="O74" i="2"/>
  <c r="AI74" i="2" s="1"/>
  <c r="G66" i="2"/>
  <c r="I66" i="2"/>
  <c r="V66" i="2" s="1"/>
  <c r="V328" i="2" s="1"/>
  <c r="U58" i="2"/>
  <c r="U336" i="2" s="1"/>
  <c r="T58" i="2"/>
  <c r="T336" i="2" s="1"/>
  <c r="U26" i="2"/>
  <c r="U368" i="2" s="1"/>
  <c r="T26" i="2"/>
  <c r="T368" i="2" s="1"/>
  <c r="AB37" i="2"/>
  <c r="AB357" i="2" s="1"/>
  <c r="AC37" i="2"/>
  <c r="AC357" i="2" s="1"/>
  <c r="AJ186" i="2"/>
  <c r="AJ208" i="2" s="1"/>
  <c r="AK186" i="2"/>
  <c r="AK208" i="2" s="1"/>
  <c r="AB134" i="2"/>
  <c r="AB260" i="2" s="1"/>
  <c r="AC134" i="2"/>
  <c r="AC260" i="2" s="1"/>
  <c r="S130" i="2"/>
  <c r="S264" i="2" s="1"/>
  <c r="R130" i="2"/>
  <c r="R264" i="2" s="1"/>
  <c r="P86" i="2"/>
  <c r="AK86" i="2" s="1"/>
  <c r="AK308" i="2" s="1"/>
  <c r="K86" i="2"/>
  <c r="Z86" i="2" s="1"/>
  <c r="Z308" i="2" s="1"/>
  <c r="I62" i="2"/>
  <c r="M62" i="2"/>
  <c r="AD62" i="2" s="1"/>
  <c r="AD332" i="2" s="1"/>
  <c r="S19" i="2"/>
  <c r="S375" i="2" s="1"/>
  <c r="R19" i="2"/>
  <c r="R375" i="2" s="1"/>
  <c r="AB29" i="2"/>
  <c r="AB365" i="2" s="1"/>
  <c r="AC29" i="2"/>
  <c r="AC365" i="2" s="1"/>
  <c r="J21" i="2"/>
  <c r="N21" i="2"/>
  <c r="J29" i="2"/>
  <c r="X29" i="2" s="1"/>
  <c r="N29" i="2"/>
  <c r="N33" i="2"/>
  <c r="AG33" i="2" s="1"/>
  <c r="AG361" i="2" s="1"/>
  <c r="J37" i="2"/>
  <c r="Y37" i="2" s="1"/>
  <c r="N37" i="2"/>
  <c r="M45" i="2"/>
  <c r="AE45" i="2" s="1"/>
  <c r="AE349" i="2" s="1"/>
  <c r="I49" i="2"/>
  <c r="W49" i="2" s="1"/>
  <c r="W345" i="2" s="1"/>
  <c r="N49" i="2"/>
  <c r="M53" i="2"/>
  <c r="N57" i="2"/>
  <c r="M61" i="2"/>
  <c r="AD61" i="2" s="1"/>
  <c r="AD333" i="2" s="1"/>
  <c r="N65" i="2"/>
  <c r="AG65" i="2" s="1"/>
  <c r="AG329" i="2" s="1"/>
  <c r="M69" i="2"/>
  <c r="AD69" i="2" s="1"/>
  <c r="AD325" i="2" s="1"/>
  <c r="N73" i="2"/>
  <c r="AF73" i="2" s="1"/>
  <c r="AF321" i="2" s="1"/>
  <c r="M77" i="2"/>
  <c r="N81" i="2"/>
  <c r="M85" i="2"/>
  <c r="AD85" i="2" s="1"/>
  <c r="AD309" i="2" s="1"/>
  <c r="N97" i="2"/>
  <c r="M101" i="2"/>
  <c r="AD101" i="2" s="1"/>
  <c r="AD293" i="2" s="1"/>
  <c r="O113" i="2"/>
  <c r="P117" i="2"/>
  <c r="AJ117" i="2" s="1"/>
  <c r="AJ277" i="2" s="1"/>
  <c r="N121" i="2"/>
  <c r="AF121" i="2" s="1"/>
  <c r="AF273" i="2" s="1"/>
  <c r="M125" i="2"/>
  <c r="N129" i="2"/>
  <c r="AF129" i="2" s="1"/>
  <c r="AF265" i="2" s="1"/>
  <c r="M133" i="2"/>
  <c r="AD133" i="2" s="1"/>
  <c r="AD261" i="2" s="1"/>
  <c r="N137" i="2"/>
  <c r="AF137" i="2" s="1"/>
  <c r="AF257" i="2" s="1"/>
  <c r="M141" i="2"/>
  <c r="AD141" i="2" s="1"/>
  <c r="AD253" i="2" s="1"/>
  <c r="N145" i="2"/>
  <c r="M149" i="2"/>
  <c r="AE149" i="2" s="1"/>
  <c r="AE245" i="2" s="1"/>
  <c r="M157" i="2"/>
  <c r="N161" i="2"/>
  <c r="AG161" i="2" s="1"/>
  <c r="AG233" i="2" s="1"/>
  <c r="M165" i="2"/>
  <c r="AE165" i="2" s="1"/>
  <c r="AE229" i="2" s="1"/>
  <c r="M173" i="2"/>
  <c r="AE173" i="2" s="1"/>
  <c r="AE221" i="2" s="1"/>
  <c r="N177" i="2"/>
  <c r="M181" i="2"/>
  <c r="AD181" i="2" s="1"/>
  <c r="AD213" i="2" s="1"/>
  <c r="N185" i="2"/>
  <c r="M189" i="2"/>
  <c r="N193" i="2"/>
  <c r="M197" i="2"/>
  <c r="AE197" i="2" s="1"/>
  <c r="G57" i="2"/>
  <c r="S57" i="2" s="1"/>
  <c r="S337" i="2" s="1"/>
  <c r="G65" i="2"/>
  <c r="S65" i="2" s="1"/>
  <c r="S329" i="2" s="1"/>
  <c r="G73" i="2"/>
  <c r="G81" i="2"/>
  <c r="S81" i="2" s="1"/>
  <c r="S313" i="2" s="1"/>
  <c r="E17" i="2"/>
  <c r="P17" i="2" s="1"/>
  <c r="T71" i="2"/>
  <c r="T323" i="2" s="1"/>
  <c r="U87" i="2"/>
  <c r="U307" i="2" s="1"/>
  <c r="AP67" i="2"/>
  <c r="V80" i="2"/>
  <c r="V314" i="2" s="1"/>
  <c r="T176" i="2"/>
  <c r="T218" i="2" s="1"/>
  <c r="AI96" i="2"/>
  <c r="AI298" i="2" s="1"/>
  <c r="AO79" i="2"/>
  <c r="O21" i="2"/>
  <c r="O29" i="2"/>
  <c r="O37" i="2"/>
  <c r="K45" i="2"/>
  <c r="AA45" i="2" s="1"/>
  <c r="AA349" i="2" s="1"/>
  <c r="O49" i="2"/>
  <c r="L49" i="2"/>
  <c r="P53" i="2"/>
  <c r="O57" i="2"/>
  <c r="L57" i="2"/>
  <c r="P61" i="2"/>
  <c r="AJ61" i="2" s="1"/>
  <c r="AJ333" i="2" s="1"/>
  <c r="O65" i="2"/>
  <c r="L65" i="2"/>
  <c r="P69" i="2"/>
  <c r="AK69" i="2" s="1"/>
  <c r="AK325" i="2" s="1"/>
  <c r="O73" i="2"/>
  <c r="AI73" i="2" s="1"/>
  <c r="AI321" i="2" s="1"/>
  <c r="L73" i="2"/>
  <c r="O81" i="2"/>
  <c r="AI81" i="2" s="1"/>
  <c r="L81" i="2"/>
  <c r="AC81" i="2" s="1"/>
  <c r="AC313" i="2" s="1"/>
  <c r="P85" i="2"/>
  <c r="AJ85" i="2" s="1"/>
  <c r="AJ309" i="2" s="1"/>
  <c r="P101" i="2"/>
  <c r="AJ101" i="2" s="1"/>
  <c r="AJ293" i="2" s="1"/>
  <c r="N105" i="2"/>
  <c r="N113" i="2"/>
  <c r="AG113" i="2" s="1"/>
  <c r="AG281" i="2" s="1"/>
  <c r="M113" i="2"/>
  <c r="AD113" i="2" s="1"/>
  <c r="AD281" i="2" s="1"/>
  <c r="L117" i="2"/>
  <c r="AC117" i="2" s="1"/>
  <c r="AC277" i="2" s="1"/>
  <c r="O121" i="2"/>
  <c r="AH121" i="2" s="1"/>
  <c r="L121" i="2"/>
  <c r="P125" i="2"/>
  <c r="AK125" i="2" s="1"/>
  <c r="AK269" i="2" s="1"/>
  <c r="O129" i="2"/>
  <c r="AI129" i="2" s="1"/>
  <c r="L129" i="2"/>
  <c r="AB129" i="2" s="1"/>
  <c r="AB265" i="2" s="1"/>
  <c r="P133" i="2"/>
  <c r="AJ133" i="2" s="1"/>
  <c r="AJ261" i="2" s="1"/>
  <c r="O137" i="2"/>
  <c r="AI137" i="2" s="1"/>
  <c r="L137" i="2"/>
  <c r="P141" i="2"/>
  <c r="AJ141" i="2" s="1"/>
  <c r="AJ253" i="2" s="1"/>
  <c r="O145" i="2"/>
  <c r="AH145" i="2" s="1"/>
  <c r="AH249" i="2" s="1"/>
  <c r="L145" i="2"/>
  <c r="P149" i="2"/>
  <c r="AJ149" i="2" s="1"/>
  <c r="AJ245" i="2" s="1"/>
  <c r="P157" i="2"/>
  <c r="AJ157" i="2" s="1"/>
  <c r="AJ237" i="2" s="1"/>
  <c r="P165" i="2"/>
  <c r="AJ165" i="2" s="1"/>
  <c r="AJ229" i="2" s="1"/>
  <c r="P173" i="2"/>
  <c r="AK173" i="2" s="1"/>
  <c r="AK221" i="2" s="1"/>
  <c r="O177" i="2"/>
  <c r="AH177" i="2" s="1"/>
  <c r="L177" i="2"/>
  <c r="AC177" i="2" s="1"/>
  <c r="AC217" i="2" s="1"/>
  <c r="P181" i="2"/>
  <c r="O185" i="2"/>
  <c r="AH185" i="2" s="1"/>
  <c r="L185" i="2"/>
  <c r="AB185" i="2" s="1"/>
  <c r="AB209" i="2" s="1"/>
  <c r="P189" i="2"/>
  <c r="AK189" i="2" s="1"/>
  <c r="AK205" i="2" s="1"/>
  <c r="O193" i="2"/>
  <c r="AH193" i="2" s="1"/>
  <c r="L193" i="2"/>
  <c r="AB193" i="2" s="1"/>
  <c r="AB201" i="2" s="1"/>
  <c r="P197" i="2"/>
  <c r="AJ197" i="2" s="1"/>
  <c r="K109" i="2"/>
  <c r="K117" i="2"/>
  <c r="K125" i="2"/>
  <c r="Z125" i="2" s="1"/>
  <c r="Z269" i="2" s="1"/>
  <c r="K133" i="2"/>
  <c r="Z133" i="2" s="1"/>
  <c r="Z261" i="2" s="1"/>
  <c r="K141" i="2"/>
  <c r="K149" i="2"/>
  <c r="Z149" i="2" s="1"/>
  <c r="Z245" i="2" s="1"/>
  <c r="K157" i="2"/>
  <c r="K165" i="2"/>
  <c r="AA165" i="2" s="1"/>
  <c r="AA229" i="2" s="1"/>
  <c r="K173" i="2"/>
  <c r="K181" i="2"/>
  <c r="K189" i="2"/>
  <c r="AA189" i="2" s="1"/>
  <c r="AA205" i="2" s="1"/>
  <c r="K197" i="2"/>
  <c r="Z197" i="2" s="1"/>
  <c r="AM99" i="2"/>
  <c r="AO23" i="2"/>
  <c r="AH327" i="2"/>
  <c r="AO327" i="2" s="1"/>
  <c r="AO67" i="2"/>
  <c r="AH299" i="2"/>
  <c r="X279" i="2"/>
  <c r="X247" i="2"/>
  <c r="AM247" i="2" s="1"/>
  <c r="AI367" i="2"/>
  <c r="AP367" i="2" s="1"/>
  <c r="AI315" i="2"/>
  <c r="X375" i="2"/>
  <c r="AM375" i="2" s="1"/>
  <c r="X327" i="2"/>
  <c r="AH267" i="2"/>
  <c r="AO267" i="2" s="1"/>
  <c r="AO127" i="2"/>
  <c r="AI213" i="2"/>
  <c r="Y325" i="2"/>
  <c r="W62" i="2"/>
  <c r="W332" i="2" s="1"/>
  <c r="V62" i="2"/>
  <c r="V332" i="2" s="1"/>
  <c r="V70" i="2"/>
  <c r="V324" i="2" s="1"/>
  <c r="W70" i="2"/>
  <c r="W324" i="2" s="1"/>
  <c r="Z72" i="2"/>
  <c r="Z322" i="2" s="1"/>
  <c r="AA72" i="2"/>
  <c r="AA322" i="2" s="1"/>
  <c r="AA74" i="2"/>
  <c r="AA320" i="2" s="1"/>
  <c r="Z74" i="2"/>
  <c r="Z320" i="2" s="1"/>
  <c r="V76" i="2"/>
  <c r="V318" i="2" s="1"/>
  <c r="W76" i="2"/>
  <c r="W318" i="2" s="1"/>
  <c r="AA78" i="2"/>
  <c r="AA316" i="2" s="1"/>
  <c r="Z78" i="2"/>
  <c r="Z316" i="2" s="1"/>
  <c r="X95" i="2"/>
  <c r="Y95" i="2"/>
  <c r="AA152" i="2"/>
  <c r="AA242" i="2" s="1"/>
  <c r="Z152" i="2"/>
  <c r="Z242" i="2" s="1"/>
  <c r="W154" i="2"/>
  <c r="W240" i="2" s="1"/>
  <c r="V154" i="2"/>
  <c r="V240" i="2" s="1"/>
  <c r="AA158" i="2"/>
  <c r="AA236" i="2" s="1"/>
  <c r="Z158" i="2"/>
  <c r="Z236" i="2" s="1"/>
  <c r="T117" i="2"/>
  <c r="T277" i="2" s="1"/>
  <c r="U131" i="2"/>
  <c r="U263" i="2" s="1"/>
  <c r="T131" i="2"/>
  <c r="T263" i="2" s="1"/>
  <c r="V19" i="2"/>
  <c r="V375" i="2" s="1"/>
  <c r="W19" i="2"/>
  <c r="W375" i="2" s="1"/>
  <c r="V29" i="2"/>
  <c r="V365" i="2" s="1"/>
  <c r="U148" i="2"/>
  <c r="U246" i="2" s="1"/>
  <c r="T148" i="2"/>
  <c r="T246" i="2" s="1"/>
  <c r="AD146" i="2"/>
  <c r="AD248" i="2" s="1"/>
  <c r="AE146" i="2"/>
  <c r="AE248" i="2" s="1"/>
  <c r="AF160" i="2"/>
  <c r="AF234" i="2" s="1"/>
  <c r="AG160" i="2"/>
  <c r="AG234" i="2" s="1"/>
  <c r="M18" i="2"/>
  <c r="L18" i="2"/>
  <c r="P18" i="2"/>
  <c r="K18" i="2"/>
  <c r="N18" i="2"/>
  <c r="J18" i="2"/>
  <c r="O18" i="2"/>
  <c r="H18" i="2"/>
  <c r="M20" i="2"/>
  <c r="L20" i="2"/>
  <c r="O20" i="2"/>
  <c r="P20" i="2"/>
  <c r="K20" i="2"/>
  <c r="H20" i="2"/>
  <c r="G20" i="2"/>
  <c r="N20" i="2"/>
  <c r="J20" i="2"/>
  <c r="M22" i="2"/>
  <c r="L22" i="2"/>
  <c r="P22" i="2"/>
  <c r="K22" i="2"/>
  <c r="O22" i="2"/>
  <c r="I22" i="2"/>
  <c r="N22" i="2"/>
  <c r="H22" i="2"/>
  <c r="G22" i="2"/>
  <c r="J22" i="2"/>
  <c r="M24" i="2"/>
  <c r="L24" i="2"/>
  <c r="P24" i="2"/>
  <c r="K24" i="2"/>
  <c r="O24" i="2"/>
  <c r="I24" i="2"/>
  <c r="H24" i="2"/>
  <c r="G24" i="2"/>
  <c r="N24" i="2"/>
  <c r="M26" i="2"/>
  <c r="L26" i="2"/>
  <c r="P26" i="2"/>
  <c r="K26" i="2"/>
  <c r="O26" i="2"/>
  <c r="I26" i="2"/>
  <c r="N26" i="2"/>
  <c r="J26" i="2"/>
  <c r="G26" i="2"/>
  <c r="M28" i="2"/>
  <c r="L28" i="2"/>
  <c r="P28" i="2"/>
  <c r="K28" i="2"/>
  <c r="O28" i="2"/>
  <c r="I28" i="2"/>
  <c r="H28" i="2"/>
  <c r="G28" i="2"/>
  <c r="N28" i="2"/>
  <c r="M30" i="2"/>
  <c r="L30" i="2"/>
  <c r="P30" i="2"/>
  <c r="K30" i="2"/>
  <c r="O30" i="2"/>
  <c r="I30" i="2"/>
  <c r="N30" i="2"/>
  <c r="H30" i="2"/>
  <c r="G30" i="2"/>
  <c r="J30" i="2"/>
  <c r="M32" i="2"/>
  <c r="L32" i="2"/>
  <c r="P32" i="2"/>
  <c r="K32" i="2"/>
  <c r="O32" i="2"/>
  <c r="I32" i="2"/>
  <c r="H32" i="2"/>
  <c r="G32" i="2"/>
  <c r="N32" i="2"/>
  <c r="P34" i="2"/>
  <c r="I34" i="2"/>
  <c r="G36" i="2"/>
  <c r="O38" i="2"/>
  <c r="N38" i="2"/>
  <c r="O40" i="2"/>
  <c r="N40" i="2"/>
  <c r="I40" i="2"/>
  <c r="J40" i="2"/>
  <c r="L40" i="2"/>
  <c r="K40" i="2"/>
  <c r="H40" i="2"/>
  <c r="G40" i="2"/>
  <c r="P40" i="2"/>
  <c r="M40" i="2"/>
  <c r="L42" i="2"/>
  <c r="J42" i="2"/>
  <c r="N42" i="2"/>
  <c r="P44" i="2"/>
  <c r="H46" i="2"/>
  <c r="M48" i="2"/>
  <c r="N48" i="2"/>
  <c r="J48" i="2"/>
  <c r="O48" i="2"/>
  <c r="P48" i="2"/>
  <c r="H48" i="2"/>
  <c r="G48" i="2"/>
  <c r="L48" i="2"/>
  <c r="I48" i="2"/>
  <c r="M50" i="2"/>
  <c r="O52" i="2"/>
  <c r="N52" i="2"/>
  <c r="P52" i="2"/>
  <c r="G52" i="2"/>
  <c r="K52" i="2"/>
  <c r="I52" i="2"/>
  <c r="P54" i="2"/>
  <c r="G54" i="2"/>
  <c r="O56" i="2"/>
  <c r="N56" i="2"/>
  <c r="L56" i="2"/>
  <c r="H56" i="2"/>
  <c r="G56" i="2"/>
  <c r="M56" i="2"/>
  <c r="J56" i="2"/>
  <c r="K56" i="2"/>
  <c r="P56" i="2"/>
  <c r="I56" i="2"/>
  <c r="M58" i="2"/>
  <c r="O58" i="2"/>
  <c r="N58" i="2"/>
  <c r="P58" i="2"/>
  <c r="J58" i="2"/>
  <c r="I58" i="2"/>
  <c r="G58" i="2"/>
  <c r="K58" i="2"/>
  <c r="M60" i="2"/>
  <c r="L60" i="2"/>
  <c r="N60" i="2"/>
  <c r="H60" i="2"/>
  <c r="G60" i="2"/>
  <c r="P60" i="2"/>
  <c r="J60" i="2"/>
  <c r="K60" i="2"/>
  <c r="O60" i="2"/>
  <c r="I60" i="2"/>
  <c r="O62" i="2"/>
  <c r="L62" i="2"/>
  <c r="P62" i="2"/>
  <c r="J62" i="2"/>
  <c r="N62" i="2"/>
  <c r="H62" i="2"/>
  <c r="G62" i="2"/>
  <c r="K62" i="2"/>
  <c r="M64" i="2"/>
  <c r="L64" i="2"/>
  <c r="P64" i="2"/>
  <c r="N64" i="2"/>
  <c r="H64" i="2"/>
  <c r="J64" i="2"/>
  <c r="G64" i="2"/>
  <c r="O64" i="2"/>
  <c r="K64" i="2"/>
  <c r="I64" i="2"/>
  <c r="O66" i="2"/>
  <c r="N66" i="2"/>
  <c r="M66" i="2"/>
  <c r="P66" i="2"/>
  <c r="K66" i="2"/>
  <c r="L66" i="2"/>
  <c r="H66" i="2"/>
  <c r="M68" i="2"/>
  <c r="L68" i="2"/>
  <c r="P68" i="2"/>
  <c r="O68" i="2"/>
  <c r="H68" i="2"/>
  <c r="G68" i="2"/>
  <c r="N68" i="2"/>
  <c r="I68" i="2"/>
  <c r="L70" i="2"/>
  <c r="P70" i="2"/>
  <c r="M70" i="2"/>
  <c r="N70" i="2"/>
  <c r="O70" i="2"/>
  <c r="H70" i="2"/>
  <c r="G70" i="2"/>
  <c r="K70" i="2"/>
  <c r="M72" i="2"/>
  <c r="L72" i="2"/>
  <c r="P72" i="2"/>
  <c r="O72" i="2"/>
  <c r="H72" i="2"/>
  <c r="G72" i="2"/>
  <c r="I72" i="2"/>
  <c r="N72" i="2"/>
  <c r="M74" i="2"/>
  <c r="L74" i="2"/>
  <c r="N74" i="2"/>
  <c r="J74" i="2"/>
  <c r="P74" i="2"/>
  <c r="I74" i="2"/>
  <c r="G74" i="2"/>
  <c r="O76" i="2"/>
  <c r="N76" i="2"/>
  <c r="M76" i="2"/>
  <c r="P76" i="2"/>
  <c r="H76" i="2"/>
  <c r="J76" i="2"/>
  <c r="G76" i="2"/>
  <c r="L76" i="2"/>
  <c r="K76" i="2"/>
  <c r="M78" i="2"/>
  <c r="O78" i="2"/>
  <c r="N78" i="2"/>
  <c r="L78" i="2"/>
  <c r="J78" i="2"/>
  <c r="H78" i="2"/>
  <c r="G78" i="2"/>
  <c r="I78" i="2"/>
  <c r="P78" i="2"/>
  <c r="M80" i="2"/>
  <c r="N80" i="2"/>
  <c r="O80" i="2"/>
  <c r="P80" i="2"/>
  <c r="H80" i="2"/>
  <c r="J80" i="2"/>
  <c r="G80" i="2"/>
  <c r="K80" i="2"/>
  <c r="M82" i="2"/>
  <c r="L82" i="2"/>
  <c r="N82" i="2"/>
  <c r="P82" i="2"/>
  <c r="J82" i="2"/>
  <c r="K82" i="2"/>
  <c r="O82" i="2"/>
  <c r="H82" i="2"/>
  <c r="I82" i="2"/>
  <c r="O84" i="2"/>
  <c r="N84" i="2"/>
  <c r="M84" i="2"/>
  <c r="P84" i="2"/>
  <c r="H84" i="2"/>
  <c r="G84" i="2"/>
  <c r="L84" i="2"/>
  <c r="J84" i="2"/>
  <c r="K84" i="2"/>
  <c r="M86" i="2"/>
  <c r="O86" i="2"/>
  <c r="N86" i="2"/>
  <c r="L86" i="2"/>
  <c r="H86" i="2"/>
  <c r="J86" i="2"/>
  <c r="G86" i="2"/>
  <c r="I86" i="2"/>
  <c r="M88" i="2"/>
  <c r="L88" i="2"/>
  <c r="O88" i="2"/>
  <c r="P88" i="2"/>
  <c r="H88" i="2"/>
  <c r="G88" i="2"/>
  <c r="J88" i="2"/>
  <c r="K88" i="2"/>
  <c r="N88" i="2"/>
  <c r="M90" i="2"/>
  <c r="O90" i="2"/>
  <c r="N90" i="2"/>
  <c r="L90" i="2"/>
  <c r="J90" i="2"/>
  <c r="P90" i="2"/>
  <c r="K90" i="2"/>
  <c r="G90" i="2"/>
  <c r="I90" i="2"/>
  <c r="O92" i="2"/>
  <c r="N92" i="2"/>
  <c r="M92" i="2"/>
  <c r="P92" i="2"/>
  <c r="H92" i="2"/>
  <c r="J92" i="2"/>
  <c r="G92" i="2"/>
  <c r="L92" i="2"/>
  <c r="K92" i="2"/>
  <c r="L94" i="2"/>
  <c r="P94" i="2"/>
  <c r="O94" i="2"/>
  <c r="J94" i="2"/>
  <c r="M94" i="2"/>
  <c r="H94" i="2"/>
  <c r="G94" i="2"/>
  <c r="K94" i="2"/>
  <c r="N94" i="2"/>
  <c r="I94" i="2"/>
  <c r="M96" i="2"/>
  <c r="L96" i="2"/>
  <c r="P96" i="2"/>
  <c r="N96" i="2"/>
  <c r="H96" i="2"/>
  <c r="J96" i="2"/>
  <c r="G96" i="2"/>
  <c r="I96" i="2"/>
  <c r="K96" i="2"/>
  <c r="N100" i="2"/>
  <c r="G100" i="2"/>
  <c r="M100" i="2"/>
  <c r="M102" i="2"/>
  <c r="H102" i="2"/>
  <c r="G102" i="2"/>
  <c r="J102" i="2"/>
  <c r="O104" i="2"/>
  <c r="G104" i="2"/>
  <c r="K104" i="2"/>
  <c r="N106" i="2"/>
  <c r="O106" i="2"/>
  <c r="L106" i="2"/>
  <c r="G108" i="2"/>
  <c r="P110" i="2"/>
  <c r="G110" i="2"/>
  <c r="L112" i="2"/>
  <c r="P112" i="2"/>
  <c r="O112" i="2"/>
  <c r="N112" i="2"/>
  <c r="H112" i="2"/>
  <c r="G112" i="2"/>
  <c r="J112" i="2"/>
  <c r="K112" i="2"/>
  <c r="M112" i="2"/>
  <c r="I112" i="2"/>
  <c r="M114" i="2"/>
  <c r="H114" i="2"/>
  <c r="P116" i="2"/>
  <c r="O116" i="2"/>
  <c r="M116" i="2"/>
  <c r="H116" i="2"/>
  <c r="N116" i="2"/>
  <c r="I116" i="2"/>
  <c r="N118" i="2"/>
  <c r="O118" i="2"/>
  <c r="L118" i="2"/>
  <c r="I118" i="2"/>
  <c r="O122" i="2"/>
  <c r="N122" i="2"/>
  <c r="L122" i="2"/>
  <c r="H122" i="2"/>
  <c r="K122" i="2"/>
  <c r="M122" i="2"/>
  <c r="J122" i="2"/>
  <c r="G122" i="2"/>
  <c r="M124" i="2"/>
  <c r="L124" i="2"/>
  <c r="P124" i="2"/>
  <c r="N124" i="2"/>
  <c r="G124" i="2"/>
  <c r="K124" i="2"/>
  <c r="H124" i="2"/>
  <c r="J124" i="2"/>
  <c r="O124" i="2"/>
  <c r="O126" i="2"/>
  <c r="N126" i="2"/>
  <c r="M126" i="2"/>
  <c r="P126" i="2"/>
  <c r="H126" i="2"/>
  <c r="I126" i="2"/>
  <c r="L126" i="2"/>
  <c r="J126" i="2"/>
  <c r="G126" i="2"/>
  <c r="M128" i="2"/>
  <c r="L128" i="2"/>
  <c r="P128" i="2"/>
  <c r="O128" i="2"/>
  <c r="G128" i="2"/>
  <c r="I128" i="2"/>
  <c r="J128" i="2"/>
  <c r="K128" i="2"/>
  <c r="H128" i="2"/>
  <c r="O130" i="2"/>
  <c r="N130" i="2"/>
  <c r="L130" i="2"/>
  <c r="K130" i="2"/>
  <c r="P130" i="2"/>
  <c r="H130" i="2"/>
  <c r="J130" i="2"/>
  <c r="I130" i="2"/>
  <c r="M130" i="2"/>
  <c r="M132" i="2"/>
  <c r="L132" i="2"/>
  <c r="P132" i="2"/>
  <c r="N132" i="2"/>
  <c r="H132" i="2"/>
  <c r="G132" i="2"/>
  <c r="K132" i="2"/>
  <c r="O132" i="2"/>
  <c r="J132" i="2"/>
  <c r="I132" i="2"/>
  <c r="O134" i="2"/>
  <c r="N134" i="2"/>
  <c r="M134" i="2"/>
  <c r="P134" i="2"/>
  <c r="J134" i="2"/>
  <c r="I134" i="2"/>
  <c r="G134" i="2"/>
  <c r="K134" i="2"/>
  <c r="L136" i="2"/>
  <c r="I136" i="2"/>
  <c r="N136" i="2"/>
  <c r="K136" i="2"/>
  <c r="O138" i="2"/>
  <c r="N138" i="2"/>
  <c r="L138" i="2"/>
  <c r="H138" i="2"/>
  <c r="J138" i="2"/>
  <c r="K138" i="2"/>
  <c r="M138" i="2"/>
  <c r="P138" i="2"/>
  <c r="G138" i="2"/>
  <c r="I138" i="2"/>
  <c r="M140" i="2"/>
  <c r="L140" i="2"/>
  <c r="P140" i="2"/>
  <c r="N140" i="2"/>
  <c r="J140" i="2"/>
  <c r="G140" i="2"/>
  <c r="K140" i="2"/>
  <c r="H140" i="2"/>
  <c r="I140" i="2"/>
  <c r="O142" i="2"/>
  <c r="N142" i="2"/>
  <c r="M142" i="2"/>
  <c r="P142" i="2"/>
  <c r="H142" i="2"/>
  <c r="I142" i="2"/>
  <c r="L142" i="2"/>
  <c r="G142" i="2"/>
  <c r="K142" i="2"/>
  <c r="M144" i="2"/>
  <c r="L144" i="2"/>
  <c r="P144" i="2"/>
  <c r="O144" i="2"/>
  <c r="G144" i="2"/>
  <c r="I144" i="2"/>
  <c r="H144" i="2"/>
  <c r="K144" i="2"/>
  <c r="N144" i="2"/>
  <c r="O146" i="2"/>
  <c r="N146" i="2"/>
  <c r="L146" i="2"/>
  <c r="H146" i="2"/>
  <c r="K146" i="2"/>
  <c r="P146" i="2"/>
  <c r="I146" i="2"/>
  <c r="M148" i="2"/>
  <c r="L148" i="2"/>
  <c r="P148" i="2"/>
  <c r="N148" i="2"/>
  <c r="G148" i="2"/>
  <c r="K148" i="2"/>
  <c r="O148" i="2"/>
  <c r="I148" i="2"/>
  <c r="O150" i="2"/>
  <c r="N150" i="2"/>
  <c r="M150" i="2"/>
  <c r="P150" i="2"/>
  <c r="I150" i="2"/>
  <c r="H150" i="2"/>
  <c r="G150" i="2"/>
  <c r="K150" i="2"/>
  <c r="L150" i="2"/>
  <c r="M152" i="2"/>
  <c r="L152" i="2"/>
  <c r="P152" i="2"/>
  <c r="O152" i="2"/>
  <c r="H152" i="2"/>
  <c r="G152" i="2"/>
  <c r="I152" i="2"/>
  <c r="N152" i="2"/>
  <c r="O154" i="2"/>
  <c r="N154" i="2"/>
  <c r="L154" i="2"/>
  <c r="K154" i="2"/>
  <c r="M154" i="2"/>
  <c r="H154" i="2"/>
  <c r="G154" i="2"/>
  <c r="M156" i="2"/>
  <c r="L156" i="2"/>
  <c r="P156" i="2"/>
  <c r="N156" i="2"/>
  <c r="H156" i="2"/>
  <c r="G156" i="2"/>
  <c r="K156" i="2"/>
  <c r="O156" i="2"/>
  <c r="O158" i="2"/>
  <c r="N158" i="2"/>
  <c r="M158" i="2"/>
  <c r="P158" i="2"/>
  <c r="J158" i="2"/>
  <c r="I158" i="2"/>
  <c r="L158" i="2"/>
  <c r="H158" i="2"/>
  <c r="G158" i="2"/>
  <c r="M160" i="2"/>
  <c r="L160" i="2"/>
  <c r="P160" i="2"/>
  <c r="O160" i="2"/>
  <c r="H160" i="2"/>
  <c r="J160" i="2"/>
  <c r="G160" i="2"/>
  <c r="I160" i="2"/>
  <c r="K160" i="2"/>
  <c r="O162" i="2"/>
  <c r="J162" i="2"/>
  <c r="G164" i="2"/>
  <c r="K164" i="2"/>
  <c r="O164" i="2"/>
  <c r="N166" i="2"/>
  <c r="I166" i="2"/>
  <c r="G166" i="2"/>
  <c r="M168" i="2"/>
  <c r="L168" i="2"/>
  <c r="P168" i="2"/>
  <c r="O168" i="2"/>
  <c r="J168" i="2"/>
  <c r="G168" i="2"/>
  <c r="I168" i="2"/>
  <c r="N168" i="2"/>
  <c r="H168" i="2"/>
  <c r="K168" i="2"/>
  <c r="L170" i="2"/>
  <c r="M170" i="2"/>
  <c r="I170" i="2"/>
  <c r="M172" i="2"/>
  <c r="J172" i="2"/>
  <c r="M176" i="2"/>
  <c r="L176" i="2"/>
  <c r="P176" i="2"/>
  <c r="O176" i="2"/>
  <c r="G176" i="2"/>
  <c r="I176" i="2"/>
  <c r="J176" i="2"/>
  <c r="K176" i="2"/>
  <c r="N176" i="2"/>
  <c r="H178" i="2"/>
  <c r="M180" i="2"/>
  <c r="N180" i="2"/>
  <c r="G180" i="2"/>
  <c r="K180" i="2"/>
  <c r="O180" i="2"/>
  <c r="J180" i="2"/>
  <c r="N182" i="2"/>
  <c r="P182" i="2"/>
  <c r="H182" i="2"/>
  <c r="M184" i="2"/>
  <c r="L184" i="2"/>
  <c r="P184" i="2"/>
  <c r="O184" i="2"/>
  <c r="H184" i="2"/>
  <c r="G184" i="2"/>
  <c r="I184" i="2"/>
  <c r="N184" i="2"/>
  <c r="J184" i="2"/>
  <c r="O186" i="2"/>
  <c r="N186" i="2"/>
  <c r="L186" i="2"/>
  <c r="K186" i="2"/>
  <c r="M186" i="2"/>
  <c r="H186" i="2"/>
  <c r="J186" i="2"/>
  <c r="G186" i="2"/>
  <c r="M188" i="2"/>
  <c r="L188" i="2"/>
  <c r="P188" i="2"/>
  <c r="N188" i="2"/>
  <c r="H188" i="2"/>
  <c r="G188" i="2"/>
  <c r="K188" i="2"/>
  <c r="J188" i="2"/>
  <c r="O188" i="2"/>
  <c r="O190" i="2"/>
  <c r="N190" i="2"/>
  <c r="M190" i="2"/>
  <c r="P190" i="2"/>
  <c r="J190" i="2"/>
  <c r="I190" i="2"/>
  <c r="L190" i="2"/>
  <c r="G190" i="2"/>
  <c r="M192" i="2"/>
  <c r="L192" i="2"/>
  <c r="P192" i="2"/>
  <c r="O192" i="2"/>
  <c r="H192" i="2"/>
  <c r="J192" i="2"/>
  <c r="G192" i="2"/>
  <c r="I192" i="2"/>
  <c r="K192" i="2"/>
  <c r="O194" i="2"/>
  <c r="N194" i="2"/>
  <c r="L194" i="2"/>
  <c r="J194" i="2"/>
  <c r="K194" i="2"/>
  <c r="P194" i="2"/>
  <c r="H194" i="2"/>
  <c r="I194" i="2"/>
  <c r="M194" i="2"/>
  <c r="M196" i="2"/>
  <c r="L196" i="2"/>
  <c r="P196" i="2"/>
  <c r="N196" i="2"/>
  <c r="H196" i="2"/>
  <c r="J196" i="2"/>
  <c r="G196" i="2"/>
  <c r="K196" i="2"/>
  <c r="O196" i="2"/>
  <c r="I196" i="2"/>
  <c r="W197" i="2"/>
  <c r="V197" i="2"/>
  <c r="S197" i="2"/>
  <c r="U197" i="2"/>
  <c r="R197" i="2"/>
  <c r="AB197" i="2"/>
  <c r="AB195" i="2"/>
  <c r="AB199" i="2" s="1"/>
  <c r="R195" i="2"/>
  <c r="R199" i="2" s="1"/>
  <c r="S195" i="2"/>
  <c r="S199" i="2" s="1"/>
  <c r="Z195" i="2"/>
  <c r="Z199" i="2" s="1"/>
  <c r="AA195" i="2"/>
  <c r="AA199" i="2" s="1"/>
  <c r="AC195" i="2"/>
  <c r="AC199" i="2" s="1"/>
  <c r="AK195" i="2"/>
  <c r="AK199" i="2" s="1"/>
  <c r="AF195" i="2"/>
  <c r="AF199" i="2" s="1"/>
  <c r="AA193" i="2"/>
  <c r="AA201" i="2" s="1"/>
  <c r="Z193" i="2"/>
  <c r="Z201" i="2" s="1"/>
  <c r="X193" i="2"/>
  <c r="AI193" i="2"/>
  <c r="AD193" i="2"/>
  <c r="AD201" i="2" s="1"/>
  <c r="AE193" i="2"/>
  <c r="AE201" i="2" s="1"/>
  <c r="Y191" i="2"/>
  <c r="AE191" i="2"/>
  <c r="AE203" i="2" s="1"/>
  <c r="AJ191" i="2"/>
  <c r="AJ203" i="2" s="1"/>
  <c r="AH191" i="2"/>
  <c r="AI191" i="2"/>
  <c r="AF191" i="2"/>
  <c r="AF203" i="2" s="1"/>
  <c r="W189" i="2"/>
  <c r="W205" i="2" s="1"/>
  <c r="S189" i="2"/>
  <c r="S205" i="2" s="1"/>
  <c r="V189" i="2"/>
  <c r="V205" i="2" s="1"/>
  <c r="R189" i="2"/>
  <c r="R205" i="2" s="1"/>
  <c r="AG189" i="2"/>
  <c r="AG205" i="2" s="1"/>
  <c r="AD189" i="2"/>
  <c r="AD205" i="2" s="1"/>
  <c r="AE189" i="2"/>
  <c r="AE205" i="2" s="1"/>
  <c r="AJ189" i="2"/>
  <c r="AJ205" i="2" s="1"/>
  <c r="W187" i="2"/>
  <c r="W207" i="2" s="1"/>
  <c r="AB187" i="2"/>
  <c r="AB207" i="2" s="1"/>
  <c r="S187" i="2"/>
  <c r="S207" i="2" s="1"/>
  <c r="Y187" i="2"/>
  <c r="V187" i="2"/>
  <c r="V207" i="2" s="1"/>
  <c r="X187" i="2"/>
  <c r="AD187" i="2"/>
  <c r="AD207" i="2" s="1"/>
  <c r="AE187" i="2"/>
  <c r="AE207" i="2" s="1"/>
  <c r="AC187" i="2"/>
  <c r="AC207" i="2" s="1"/>
  <c r="AH187" i="2"/>
  <c r="AI187" i="2"/>
  <c r="AF187" i="2"/>
  <c r="AF207" i="2" s="1"/>
  <c r="S185" i="2"/>
  <c r="S209" i="2" s="1"/>
  <c r="AI185" i="2"/>
  <c r="AF185" i="2"/>
  <c r="AF209" i="2" s="1"/>
  <c r="AJ185" i="2"/>
  <c r="AJ209" i="2" s="1"/>
  <c r="S183" i="2"/>
  <c r="S211" i="2" s="1"/>
  <c r="R183" i="2"/>
  <c r="R211" i="2" s="1"/>
  <c r="Z183" i="2"/>
  <c r="Z211" i="2" s="1"/>
  <c r="AD183" i="2"/>
  <c r="AD211" i="2" s="1"/>
  <c r="AJ183" i="2"/>
  <c r="AJ211" i="2" s="1"/>
  <c r="AH183" i="2"/>
  <c r="AI183" i="2"/>
  <c r="Z181" i="2"/>
  <c r="Z213" i="2" s="1"/>
  <c r="S181" i="2"/>
  <c r="S213" i="2" s="1"/>
  <c r="R181" i="2"/>
  <c r="R213" i="2" s="1"/>
  <c r="AH181" i="2"/>
  <c r="AF181" i="2"/>
  <c r="AF213" i="2" s="1"/>
  <c r="AB181" i="2"/>
  <c r="AB213" i="2" s="1"/>
  <c r="AJ181" i="2"/>
  <c r="AJ213" i="2" s="1"/>
  <c r="W179" i="2"/>
  <c r="W215" i="2" s="1"/>
  <c r="AC179" i="2"/>
  <c r="AC215" i="2" s="1"/>
  <c r="S179" i="2"/>
  <c r="S215" i="2" s="1"/>
  <c r="V179" i="2"/>
  <c r="V215" i="2" s="1"/>
  <c r="AJ179" i="2"/>
  <c r="AJ215" i="2" s="1"/>
  <c r="AF179" i="2"/>
  <c r="AF215" i="2" s="1"/>
  <c r="W177" i="2"/>
  <c r="W217" i="2" s="1"/>
  <c r="V177" i="2"/>
  <c r="V217" i="2" s="1"/>
  <c r="AG177" i="2"/>
  <c r="AG217" i="2" s="1"/>
  <c r="AB177" i="2"/>
  <c r="AB217" i="2" s="1"/>
  <c r="AB175" i="2"/>
  <c r="AB219" i="2" s="1"/>
  <c r="S175" i="2"/>
  <c r="S219" i="2" s="1"/>
  <c r="R175" i="2"/>
  <c r="R219" i="2" s="1"/>
  <c r="Z175" i="2"/>
  <c r="Z219" i="2" s="1"/>
  <c r="X175" i="2"/>
  <c r="AC175" i="2"/>
  <c r="AC219" i="2" s="1"/>
  <c r="AK175" i="2"/>
  <c r="AK219" i="2" s="1"/>
  <c r="AH175" i="2"/>
  <c r="AF175" i="2"/>
  <c r="AF219" i="2" s="1"/>
  <c r="S173" i="2"/>
  <c r="S221" i="2" s="1"/>
  <c r="R173" i="2"/>
  <c r="R221" i="2" s="1"/>
  <c r="AB173" i="2"/>
  <c r="AB221" i="2" s="1"/>
  <c r="Y171" i="2"/>
  <c r="V171" i="2"/>
  <c r="V223" i="2" s="1"/>
  <c r="Z171" i="2"/>
  <c r="Z223" i="2" s="1"/>
  <c r="W171" i="2"/>
  <c r="W223" i="2" s="1"/>
  <c r="AH171" i="2"/>
  <c r="Y167" i="2"/>
  <c r="AB167" i="2"/>
  <c r="AB227" i="2" s="1"/>
  <c r="Z167" i="2"/>
  <c r="Z227" i="2" s="1"/>
  <c r="R167" i="2"/>
  <c r="R227" i="2" s="1"/>
  <c r="W165" i="2"/>
  <c r="W229" i="2" s="1"/>
  <c r="S165" i="2"/>
  <c r="S229" i="2" s="1"/>
  <c r="R165" i="2"/>
  <c r="R229" i="2" s="1"/>
  <c r="AH165" i="2"/>
  <c r="AB165" i="2"/>
  <c r="AB229" i="2" s="1"/>
  <c r="AA163" i="2"/>
  <c r="AA231" i="2" s="1"/>
  <c r="S163" i="2"/>
  <c r="S231" i="2" s="1"/>
  <c r="V163" i="2"/>
  <c r="V231" i="2" s="1"/>
  <c r="Z163" i="2"/>
  <c r="Z231" i="2" s="1"/>
  <c r="W163" i="2"/>
  <c r="W231" i="2" s="1"/>
  <c r="AJ163" i="2"/>
  <c r="AJ231" i="2" s="1"/>
  <c r="T163" i="2"/>
  <c r="T231" i="2" s="1"/>
  <c r="AB163" i="2"/>
  <c r="AB231" i="2" s="1"/>
  <c r="AK163" i="2"/>
  <c r="AK231" i="2" s="1"/>
  <c r="AI163" i="2"/>
  <c r="AF163" i="2"/>
  <c r="AF231" i="2" s="1"/>
  <c r="S161" i="2"/>
  <c r="S233" i="2" s="1"/>
  <c r="AA159" i="2"/>
  <c r="AA235" i="2" s="1"/>
  <c r="Y159" i="2"/>
  <c r="S159" i="2"/>
  <c r="S235" i="2" s="1"/>
  <c r="Z159" i="2"/>
  <c r="Z235" i="2" s="1"/>
  <c r="R159" i="2"/>
  <c r="R235" i="2" s="1"/>
  <c r="AK159" i="2"/>
  <c r="AK235" i="2" s="1"/>
  <c r="AH159" i="2"/>
  <c r="AI159" i="2"/>
  <c r="AF159" i="2"/>
  <c r="AF235" i="2" s="1"/>
  <c r="W157" i="2"/>
  <c r="W237" i="2" s="1"/>
  <c r="S157" i="2"/>
  <c r="S237" i="2" s="1"/>
  <c r="U157" i="2"/>
  <c r="U237" i="2" s="1"/>
  <c r="V157" i="2"/>
  <c r="V237" i="2" s="1"/>
  <c r="X157" i="2"/>
  <c r="AD157" i="2"/>
  <c r="AD237" i="2" s="1"/>
  <c r="AE157" i="2"/>
  <c r="AE237" i="2" s="1"/>
  <c r="AB157" i="2"/>
  <c r="AB237" i="2" s="1"/>
  <c r="AJ155" i="2"/>
  <c r="AJ239" i="2" s="1"/>
  <c r="S155" i="2"/>
  <c r="S239" i="2" s="1"/>
  <c r="U155" i="2"/>
  <c r="U239" i="2" s="1"/>
  <c r="T155" i="2"/>
  <c r="T239" i="2" s="1"/>
  <c r="AE155" i="2"/>
  <c r="AE239" i="2" s="1"/>
  <c r="AB155" i="2"/>
  <c r="AB239" i="2" s="1"/>
  <c r="AK155" i="2"/>
  <c r="AK239" i="2" s="1"/>
  <c r="AH155" i="2"/>
  <c r="AI155" i="2"/>
  <c r="AF155" i="2"/>
  <c r="AF239" i="2" s="1"/>
  <c r="W151" i="2"/>
  <c r="W243" i="2" s="1"/>
  <c r="V151" i="2"/>
  <c r="V243" i="2" s="1"/>
  <c r="AK151" i="2"/>
  <c r="AK243" i="2" s="1"/>
  <c r="AH151" i="2"/>
  <c r="T149" i="2"/>
  <c r="AF149" i="2"/>
  <c r="AF245" i="2" s="1"/>
  <c r="AG149" i="2"/>
  <c r="AG245" i="2" s="1"/>
  <c r="W147" i="2"/>
  <c r="W247" i="2" s="1"/>
  <c r="U147" i="2"/>
  <c r="U247" i="2" s="1"/>
  <c r="S147" i="2"/>
  <c r="S247" i="2" s="1"/>
  <c r="V147" i="2"/>
  <c r="V247" i="2" s="1"/>
  <c r="Z147" i="2"/>
  <c r="Z247" i="2" s="1"/>
  <c r="AC147" i="2"/>
  <c r="AC247" i="2" s="1"/>
  <c r="AI147" i="2"/>
  <c r="W145" i="2"/>
  <c r="W249" i="2" s="1"/>
  <c r="R145" i="2"/>
  <c r="R249" i="2" s="1"/>
  <c r="X145" i="2"/>
  <c r="AF145" i="2"/>
  <c r="AF249" i="2" s="1"/>
  <c r="AG145" i="2"/>
  <c r="AG249" i="2" s="1"/>
  <c r="AB145" i="2"/>
  <c r="AB249" i="2" s="1"/>
  <c r="AJ145" i="2"/>
  <c r="AJ249" i="2" s="1"/>
  <c r="AB143" i="2"/>
  <c r="AB251" i="2" s="1"/>
  <c r="S143" i="2"/>
  <c r="S251" i="2" s="1"/>
  <c r="Z143" i="2"/>
  <c r="Z251" i="2" s="1"/>
  <c r="Y143" i="2"/>
  <c r="R143" i="2"/>
  <c r="R251" i="2" s="1"/>
  <c r="X143" i="2"/>
  <c r="AE143" i="2"/>
  <c r="AC143" i="2"/>
  <c r="AC251" i="2" s="1"/>
  <c r="AJ143" i="2"/>
  <c r="AJ251" i="2" s="1"/>
  <c r="AH143" i="2"/>
  <c r="AF143" i="2"/>
  <c r="AF251" i="2" s="1"/>
  <c r="R141" i="2"/>
  <c r="R253" i="2" s="1"/>
  <c r="S141" i="2"/>
  <c r="S253" i="2" s="1"/>
  <c r="AF141" i="2"/>
  <c r="AF253" i="2" s="1"/>
  <c r="AG141" i="2"/>
  <c r="AG253" i="2" s="1"/>
  <c r="AE141" i="2"/>
  <c r="AE253" i="2" s="1"/>
  <c r="S139" i="2"/>
  <c r="S255" i="2" s="1"/>
  <c r="AJ139" i="2"/>
  <c r="AJ255" i="2" s="1"/>
  <c r="AD139" i="2"/>
  <c r="AE139" i="2"/>
  <c r="AE255" i="2" s="1"/>
  <c r="AF139" i="2"/>
  <c r="AF255" i="2" s="1"/>
  <c r="W137" i="2"/>
  <c r="W257" i="2" s="1"/>
  <c r="R137" i="2"/>
  <c r="R257" i="2" s="1"/>
  <c r="AA137" i="2"/>
  <c r="AA257" i="2" s="1"/>
  <c r="AE137" i="2"/>
  <c r="AE257" i="2" s="1"/>
  <c r="AB137" i="2"/>
  <c r="AB257" i="2" s="1"/>
  <c r="AJ137" i="2"/>
  <c r="AJ257" i="2" s="1"/>
  <c r="AI135" i="2"/>
  <c r="W135" i="2"/>
  <c r="W259" i="2" s="1"/>
  <c r="Y135" i="2"/>
  <c r="S135" i="2"/>
  <c r="S259" i="2" s="1"/>
  <c r="Z135" i="2"/>
  <c r="Z259" i="2" s="1"/>
  <c r="AC135" i="2"/>
  <c r="AC259" i="2" s="1"/>
  <c r="R135" i="2"/>
  <c r="R259" i="2" s="1"/>
  <c r="AE135" i="2"/>
  <c r="AE259" i="2" s="1"/>
  <c r="AH135" i="2"/>
  <c r="AF135" i="2"/>
  <c r="AF259" i="2" s="1"/>
  <c r="W133" i="2"/>
  <c r="W261" i="2" s="1"/>
  <c r="V133" i="2"/>
  <c r="V261" i="2" s="1"/>
  <c r="X133" i="2"/>
  <c r="AH133" i="2"/>
  <c r="AB133" i="2"/>
  <c r="AB261" i="2" s="1"/>
  <c r="AH131" i="2"/>
  <c r="W131" i="2"/>
  <c r="W263" i="2" s="1"/>
  <c r="AJ131" i="2"/>
  <c r="AJ263" i="2" s="1"/>
  <c r="R131" i="2"/>
  <c r="R263" i="2" s="1"/>
  <c r="S131" i="2"/>
  <c r="S263" i="2" s="1"/>
  <c r="Z131" i="2"/>
  <c r="Z263" i="2" s="1"/>
  <c r="AD131" i="2"/>
  <c r="AD263" i="2" s="1"/>
  <c r="AF131" i="2"/>
  <c r="AF263" i="2" s="1"/>
  <c r="T129" i="2"/>
  <c r="T265" i="2" s="1"/>
  <c r="AE129" i="2"/>
  <c r="AE265" i="2" s="1"/>
  <c r="Y127" i="2"/>
  <c r="R127" i="2"/>
  <c r="R267" i="2" s="1"/>
  <c r="S127" i="2"/>
  <c r="S267" i="2" s="1"/>
  <c r="Z127" i="2"/>
  <c r="Z267" i="2" s="1"/>
  <c r="AK127" i="2"/>
  <c r="AK267" i="2" s="1"/>
  <c r="AI127" i="2"/>
  <c r="AF127" i="2"/>
  <c r="AF267" i="2" s="1"/>
  <c r="W125" i="2"/>
  <c r="W269" i="2" s="1"/>
  <c r="V125" i="2"/>
  <c r="V269" i="2" s="1"/>
  <c r="X125" i="2"/>
  <c r="AD125" i="2"/>
  <c r="AD269" i="2" s="1"/>
  <c r="AE125" i="2"/>
  <c r="AE269" i="2" s="1"/>
  <c r="R123" i="2"/>
  <c r="R271" i="2" s="1"/>
  <c r="S123" i="2"/>
  <c r="S271" i="2" s="1"/>
  <c r="Y123" i="2"/>
  <c r="AH123" i="2"/>
  <c r="AI123" i="2"/>
  <c r="AE123" i="2"/>
  <c r="AE271" i="2" s="1"/>
  <c r="AF123" i="2"/>
  <c r="AF271" i="2" s="1"/>
  <c r="Z121" i="2"/>
  <c r="Z273" i="2" s="1"/>
  <c r="AD121" i="2"/>
  <c r="AD273" i="2" s="1"/>
  <c r="AE121" i="2"/>
  <c r="AE273" i="2" s="1"/>
  <c r="Y119" i="2"/>
  <c r="AA119" i="2"/>
  <c r="AA275" i="2" s="1"/>
  <c r="W119" i="2"/>
  <c r="W275" i="2" s="1"/>
  <c r="T119" i="2"/>
  <c r="T275" i="2" s="1"/>
  <c r="V119" i="2"/>
  <c r="V275" i="2" s="1"/>
  <c r="U119" i="2"/>
  <c r="U275" i="2" s="1"/>
  <c r="AK119" i="2"/>
  <c r="AK275" i="2" s="1"/>
  <c r="W117" i="2"/>
  <c r="W277" i="2" s="1"/>
  <c r="S117" i="2"/>
  <c r="S277" i="2" s="1"/>
  <c r="AA117" i="2"/>
  <c r="AA277" i="2" s="1"/>
  <c r="V117" i="2"/>
  <c r="V277" i="2" s="1"/>
  <c r="Z117" i="2"/>
  <c r="Z277" i="2" s="1"/>
  <c r="AI117" i="2"/>
  <c r="AD117" i="2"/>
  <c r="AD277" i="2" s="1"/>
  <c r="AE117" i="2"/>
  <c r="AE277" i="2" s="1"/>
  <c r="AB117" i="2"/>
  <c r="AB277" i="2" s="1"/>
  <c r="Y115" i="2"/>
  <c r="AJ115" i="2"/>
  <c r="AJ279" i="2" s="1"/>
  <c r="S115" i="2"/>
  <c r="S279" i="2" s="1"/>
  <c r="AA115" i="2"/>
  <c r="AA279" i="2" s="1"/>
  <c r="W115" i="2"/>
  <c r="W279" i="2" s="1"/>
  <c r="AH115" i="2"/>
  <c r="Z115" i="2"/>
  <c r="Z279" i="2" s="1"/>
  <c r="T115" i="2"/>
  <c r="T279" i="2" s="1"/>
  <c r="AD115" i="2"/>
  <c r="AD279" i="2" s="1"/>
  <c r="AE115" i="2"/>
  <c r="AE279" i="2" s="1"/>
  <c r="AI115" i="2"/>
  <c r="AK115" i="2"/>
  <c r="AK279" i="2" s="1"/>
  <c r="AF115" i="2"/>
  <c r="AF279" i="2" s="1"/>
  <c r="V113" i="2"/>
  <c r="V281" i="2" s="1"/>
  <c r="W113" i="2"/>
  <c r="W281" i="2" s="1"/>
  <c r="AA113" i="2"/>
  <c r="AA281" i="2" s="1"/>
  <c r="AH113" i="2"/>
  <c r="AI113" i="2"/>
  <c r="AE113" i="2"/>
  <c r="AE281" i="2" s="1"/>
  <c r="AJ113" i="2"/>
  <c r="AJ281" i="2" s="1"/>
  <c r="AA111" i="2"/>
  <c r="AA283" i="2" s="1"/>
  <c r="X111" i="2"/>
  <c r="AB111" i="2"/>
  <c r="AB283" i="2" s="1"/>
  <c r="Z111" i="2"/>
  <c r="Z283" i="2" s="1"/>
  <c r="T111" i="2"/>
  <c r="T283" i="2" s="1"/>
  <c r="AD111" i="2"/>
  <c r="AD283" i="2" s="1"/>
  <c r="AH111" i="2"/>
  <c r="AI111" i="2"/>
  <c r="AK111" i="2"/>
  <c r="AK283" i="2" s="1"/>
  <c r="AA107" i="2"/>
  <c r="AA287" i="2" s="1"/>
  <c r="T107" i="2"/>
  <c r="T287" i="2" s="1"/>
  <c r="U107" i="2"/>
  <c r="U287" i="2" s="1"/>
  <c r="Z107" i="2"/>
  <c r="Z287" i="2" s="1"/>
  <c r="AB103" i="2"/>
  <c r="AB291" i="2" s="1"/>
  <c r="AJ103" i="2"/>
  <c r="AJ291" i="2" s="1"/>
  <c r="AK103" i="2"/>
  <c r="AK291" i="2" s="1"/>
  <c r="AK101" i="2"/>
  <c r="AK293" i="2" s="1"/>
  <c r="AC101" i="2"/>
  <c r="AC293" i="2" s="1"/>
  <c r="Y101" i="2"/>
  <c r="Z101" i="2"/>
  <c r="Z293" i="2" s="1"/>
  <c r="AB101" i="2"/>
  <c r="AB293" i="2" s="1"/>
  <c r="W99" i="2"/>
  <c r="W295" i="2" s="1"/>
  <c r="AG99" i="2"/>
  <c r="AG295" i="2" s="1"/>
  <c r="Z99" i="2"/>
  <c r="Z295" i="2" s="1"/>
  <c r="AC99" i="2"/>
  <c r="AC295" i="2" s="1"/>
  <c r="AA99" i="2"/>
  <c r="AA295" i="2" s="1"/>
  <c r="V99" i="2"/>
  <c r="V295" i="2" s="1"/>
  <c r="AD99" i="2"/>
  <c r="AD295" i="2" s="1"/>
  <c r="AB99" i="2"/>
  <c r="AB295" i="2" s="1"/>
  <c r="AA95" i="2"/>
  <c r="AA299" i="2" s="1"/>
  <c r="V95" i="2"/>
  <c r="V299" i="2" s="1"/>
  <c r="W95" i="2"/>
  <c r="W299" i="2" s="1"/>
  <c r="AE95" i="2"/>
  <c r="AD95" i="2"/>
  <c r="AD299" i="2" s="1"/>
  <c r="AE91" i="2"/>
  <c r="AE303" i="2" s="1"/>
  <c r="AD91" i="2"/>
  <c r="AA87" i="2"/>
  <c r="AA307" i="2" s="1"/>
  <c r="Y87" i="2"/>
  <c r="Z87" i="2"/>
  <c r="Z307" i="2" s="1"/>
  <c r="AC85" i="2"/>
  <c r="AC309" i="2" s="1"/>
  <c r="V85" i="2"/>
  <c r="V309" i="2" s="1"/>
  <c r="T83" i="2"/>
  <c r="T311" i="2" s="1"/>
  <c r="AA83" i="2"/>
  <c r="AA311" i="2" s="1"/>
  <c r="Y83" i="2"/>
  <c r="U83" i="2"/>
  <c r="U311" i="2" s="1"/>
  <c r="Z83" i="2"/>
  <c r="Z311" i="2" s="1"/>
  <c r="S83" i="2"/>
  <c r="S311" i="2" s="1"/>
  <c r="R83" i="2"/>
  <c r="R311" i="2" s="1"/>
  <c r="AA81" i="2"/>
  <c r="AA313" i="2" s="1"/>
  <c r="U81" i="2"/>
  <c r="U313" i="2" s="1"/>
  <c r="X81" i="2"/>
  <c r="Y81" i="2"/>
  <c r="T79" i="2"/>
  <c r="T315" i="2" s="1"/>
  <c r="V79" i="2"/>
  <c r="V315" i="2" s="1"/>
  <c r="S79" i="2"/>
  <c r="S315" i="2" s="1"/>
  <c r="U79" i="2"/>
  <c r="U315" i="2" s="1"/>
  <c r="AE79" i="2"/>
  <c r="AE315" i="2" s="1"/>
  <c r="AE75" i="2"/>
  <c r="X75" i="2"/>
  <c r="W75" i="2"/>
  <c r="W319" i="2" s="1"/>
  <c r="AK73" i="2"/>
  <c r="AK321" i="2" s="1"/>
  <c r="AD71" i="2"/>
  <c r="AD323" i="2" s="1"/>
  <c r="V71" i="2"/>
  <c r="V323" i="2" s="1"/>
  <c r="AE71" i="2"/>
  <c r="AJ69" i="2"/>
  <c r="AJ325" i="2" s="1"/>
  <c r="Z67" i="2"/>
  <c r="Z327" i="2" s="1"/>
  <c r="V67" i="2"/>
  <c r="V327" i="2" s="1"/>
  <c r="AA67" i="2"/>
  <c r="AA327" i="2" s="1"/>
  <c r="Y67" i="2"/>
  <c r="U67" i="2"/>
  <c r="U327" i="2" s="1"/>
  <c r="W67" i="2"/>
  <c r="W327" i="2" s="1"/>
  <c r="V65" i="2"/>
  <c r="V329" i="2" s="1"/>
  <c r="X65" i="2"/>
  <c r="AA65" i="2"/>
  <c r="AA329" i="2" s="1"/>
  <c r="V63" i="2"/>
  <c r="V331" i="2" s="1"/>
  <c r="W63" i="2"/>
  <c r="W331" i="2" s="1"/>
  <c r="Y63" i="2"/>
  <c r="AA63" i="2"/>
  <c r="AA331" i="2" s="1"/>
  <c r="AC61" i="2"/>
  <c r="AC333" i="2" s="1"/>
  <c r="S61" i="2"/>
  <c r="S333" i="2" s="1"/>
  <c r="V59" i="2"/>
  <c r="V335" i="2" s="1"/>
  <c r="W59" i="2"/>
  <c r="W335" i="2" s="1"/>
  <c r="AI59" i="2"/>
  <c r="R59" i="2"/>
  <c r="R335" i="2" s="1"/>
  <c r="X59" i="2"/>
  <c r="AC59" i="2"/>
  <c r="AC335" i="2" s="1"/>
  <c r="V57" i="2"/>
  <c r="V337" i="2" s="1"/>
  <c r="AA57" i="2"/>
  <c r="AA337" i="2" s="1"/>
  <c r="Z55" i="2"/>
  <c r="Z339" i="2" s="1"/>
  <c r="V55" i="2"/>
  <c r="V339" i="2" s="1"/>
  <c r="X55" i="2"/>
  <c r="AA55" i="2"/>
  <c r="AA339" i="2" s="1"/>
  <c r="Y55" i="2"/>
  <c r="W55" i="2"/>
  <c r="W339" i="2" s="1"/>
  <c r="V53" i="2"/>
  <c r="V341" i="2" s="1"/>
  <c r="W53" i="2"/>
  <c r="W341" i="2" s="1"/>
  <c r="AK51" i="2"/>
  <c r="AK343" i="2" s="1"/>
  <c r="V51" i="2"/>
  <c r="V343" i="2" s="1"/>
  <c r="Y51" i="2"/>
  <c r="W51" i="2"/>
  <c r="W343" i="2" s="1"/>
  <c r="X51" i="2"/>
  <c r="W47" i="2"/>
  <c r="W347" i="2" s="1"/>
  <c r="Y47" i="2"/>
  <c r="Z47" i="2"/>
  <c r="Z347" i="2" s="1"/>
  <c r="S47" i="2"/>
  <c r="S347" i="2" s="1"/>
  <c r="AE47" i="2"/>
  <c r="AE347" i="2" s="1"/>
  <c r="AH45" i="2"/>
  <c r="T45" i="2"/>
  <c r="T349" i="2" s="1"/>
  <c r="U45" i="2"/>
  <c r="U349" i="2" s="1"/>
  <c r="W45" i="2"/>
  <c r="W349" i="2" s="1"/>
  <c r="AK45" i="2"/>
  <c r="AK349" i="2" s="1"/>
  <c r="Z43" i="2"/>
  <c r="Z351" i="2" s="1"/>
  <c r="AJ43" i="2"/>
  <c r="AJ351" i="2" s="1"/>
  <c r="R43" i="2"/>
  <c r="R351" i="2" s="1"/>
  <c r="X43" i="2"/>
  <c r="AA43" i="2"/>
  <c r="AA351" i="2" s="1"/>
  <c r="AD43" i="2"/>
  <c r="AD351" i="2" s="1"/>
  <c r="AF43" i="2"/>
  <c r="AF351" i="2" s="1"/>
  <c r="AK43" i="2"/>
  <c r="AK351" i="2" s="1"/>
  <c r="W39" i="2"/>
  <c r="W355" i="2" s="1"/>
  <c r="AK39" i="2"/>
  <c r="AK355" i="2" s="1"/>
  <c r="AE39" i="2"/>
  <c r="AD39" i="2"/>
  <c r="X39" i="2"/>
  <c r="AA39" i="2"/>
  <c r="AA355" i="2" s="1"/>
  <c r="U37" i="2"/>
  <c r="U357" i="2" s="1"/>
  <c r="T37" i="2"/>
  <c r="T357" i="2" s="1"/>
  <c r="W37" i="2"/>
  <c r="W357" i="2" s="1"/>
  <c r="AA37" i="2"/>
  <c r="AA357" i="2" s="1"/>
  <c r="Y35" i="2"/>
  <c r="V35" i="2"/>
  <c r="V359" i="2" s="1"/>
  <c r="AB35" i="2"/>
  <c r="AB359" i="2" s="1"/>
  <c r="AA35" i="2"/>
  <c r="AA359" i="2" s="1"/>
  <c r="AF35" i="2"/>
  <c r="AF359" i="2" s="1"/>
  <c r="AJ35" i="2"/>
  <c r="AJ359" i="2" s="1"/>
  <c r="X35" i="2"/>
  <c r="S35" i="2"/>
  <c r="S359" i="2" s="1"/>
  <c r="AG35" i="2"/>
  <c r="AG359" i="2" s="1"/>
  <c r="Z31" i="2"/>
  <c r="Z363" i="2" s="1"/>
  <c r="X31" i="2"/>
  <c r="AC31" i="2"/>
  <c r="AC363" i="2" s="1"/>
  <c r="AA27" i="2"/>
  <c r="AA367" i="2" s="1"/>
  <c r="R27" i="2"/>
  <c r="R367" i="2" s="1"/>
  <c r="X23" i="2"/>
  <c r="Y23" i="2"/>
  <c r="AH217" i="2"/>
  <c r="Y45" i="2"/>
  <c r="U185" i="2"/>
  <c r="U209" i="2" s="1"/>
  <c r="T185" i="2"/>
  <c r="T209" i="2" s="1"/>
  <c r="AI47" i="2"/>
  <c r="AH47" i="2"/>
  <c r="AE59" i="2"/>
  <c r="AE335" i="2" s="1"/>
  <c r="AD59" i="2"/>
  <c r="AD335" i="2" s="1"/>
  <c r="AG59" i="2"/>
  <c r="AG335" i="2" s="1"/>
  <c r="AF59" i="2"/>
  <c r="AF335" i="2" s="1"/>
  <c r="AI61" i="2"/>
  <c r="AH61" i="2"/>
  <c r="AJ71" i="2"/>
  <c r="AJ323" i="2" s="1"/>
  <c r="AK71" i="2"/>
  <c r="AK323" i="2" s="1"/>
  <c r="AK75" i="2"/>
  <c r="AK319" i="2" s="1"/>
  <c r="AJ75" i="2"/>
  <c r="AJ319" i="2" s="1"/>
  <c r="AG81" i="2"/>
  <c r="AG313" i="2" s="1"/>
  <c r="AF81" i="2"/>
  <c r="AF313" i="2" s="1"/>
  <c r="AF85" i="2"/>
  <c r="AF309" i="2" s="1"/>
  <c r="AG85" i="2"/>
  <c r="AG309" i="2" s="1"/>
  <c r="Z53" i="2"/>
  <c r="Z341" i="2" s="1"/>
  <c r="AA53" i="2"/>
  <c r="AA341" i="2" s="1"/>
  <c r="AA61" i="2"/>
  <c r="AA333" i="2" s="1"/>
  <c r="Z75" i="2"/>
  <c r="Z319" i="2" s="1"/>
  <c r="AA75" i="2"/>
  <c r="AA319" i="2" s="1"/>
  <c r="AM159" i="2"/>
  <c r="AN155" i="2"/>
  <c r="AM83" i="2"/>
  <c r="AN53" i="2"/>
  <c r="AM171" i="2"/>
  <c r="Y287" i="2"/>
  <c r="AN287" i="2" s="1"/>
  <c r="AI23" i="2"/>
  <c r="AI19" i="2"/>
  <c r="AH96" i="2"/>
  <c r="AB27" i="2"/>
  <c r="AB367" i="2" s="1"/>
  <c r="AB19" i="2"/>
  <c r="AB375" i="2" s="1"/>
  <c r="AB21" i="2"/>
  <c r="AB373" i="2" s="1"/>
  <c r="AB23" i="2"/>
  <c r="AB371" i="2" s="1"/>
  <c r="AK95" i="2"/>
  <c r="AK299" i="2" s="1"/>
  <c r="AG95" i="2"/>
  <c r="AG299" i="2" s="1"/>
  <c r="AF95" i="2"/>
  <c r="AF299" i="2" s="1"/>
  <c r="W111" i="2"/>
  <c r="W283" i="2" s="1"/>
  <c r="V111" i="2"/>
  <c r="V283" i="2" s="1"/>
  <c r="V123" i="2"/>
  <c r="V271" i="2" s="1"/>
  <c r="W123" i="2"/>
  <c r="W271" i="2" s="1"/>
  <c r="W127" i="2"/>
  <c r="W267" i="2" s="1"/>
  <c r="W143" i="2"/>
  <c r="W251" i="2" s="1"/>
  <c r="V155" i="2"/>
  <c r="V239" i="2" s="1"/>
  <c r="W155" i="2"/>
  <c r="W239" i="2" s="1"/>
  <c r="W159" i="2"/>
  <c r="W235" i="2" s="1"/>
  <c r="W167" i="2"/>
  <c r="W227" i="2" s="1"/>
  <c r="W175" i="2"/>
  <c r="W219" i="2" s="1"/>
  <c r="V183" i="2"/>
  <c r="V211" i="2" s="1"/>
  <c r="W183" i="2"/>
  <c r="W211" i="2" s="1"/>
  <c r="W191" i="2"/>
  <c r="W203" i="2" s="1"/>
  <c r="T63" i="2"/>
  <c r="U63" i="2"/>
  <c r="U331" i="2" s="1"/>
  <c r="AE63" i="2"/>
  <c r="AE331" i="2" s="1"/>
  <c r="AD63" i="2"/>
  <c r="AD331" i="2" s="1"/>
  <c r="V83" i="2"/>
  <c r="V311" i="2" s="1"/>
  <c r="W83" i="2"/>
  <c r="W311" i="2" s="1"/>
  <c r="R99" i="2"/>
  <c r="R295" i="2" s="1"/>
  <c r="S99" i="2"/>
  <c r="S295" i="2" s="1"/>
  <c r="Y99" i="2"/>
  <c r="T143" i="2"/>
  <c r="T251" i="2" s="1"/>
  <c r="U143" i="2"/>
  <c r="U251" i="2" s="1"/>
  <c r="T151" i="2"/>
  <c r="T243" i="2" s="1"/>
  <c r="U151" i="2"/>
  <c r="U243" i="2" s="1"/>
  <c r="U159" i="2"/>
  <c r="U235" i="2" s="1"/>
  <c r="T175" i="2"/>
  <c r="T219" i="2" s="1"/>
  <c r="U175" i="2"/>
  <c r="U219" i="2" s="1"/>
  <c r="AN219" i="2" s="1"/>
  <c r="T179" i="2"/>
  <c r="U179" i="2"/>
  <c r="U215" i="2" s="1"/>
  <c r="U191" i="2"/>
  <c r="U203" i="2" s="1"/>
  <c r="T195" i="2"/>
  <c r="T199" i="2" s="1"/>
  <c r="X119" i="2"/>
  <c r="Y75" i="2"/>
  <c r="R79" i="2"/>
  <c r="R315" i="2" s="1"/>
  <c r="U99" i="2"/>
  <c r="U295" i="2" s="1"/>
  <c r="V103" i="2"/>
  <c r="V291" i="2" s="1"/>
  <c r="U111" i="2"/>
  <c r="U283" i="2" s="1"/>
  <c r="W80" i="2"/>
  <c r="W314" i="2" s="1"/>
  <c r="W66" i="2"/>
  <c r="W328" i="2" s="1"/>
  <c r="X28" i="2"/>
  <c r="X131" i="2"/>
  <c r="X163" i="2"/>
  <c r="X195" i="2"/>
  <c r="AE43" i="2"/>
  <c r="AE351" i="2" s="1"/>
  <c r="AO35" i="2"/>
  <c r="AM173" i="2"/>
  <c r="AH59" i="2"/>
  <c r="AH63" i="2"/>
  <c r="AH99" i="2"/>
  <c r="AK35" i="2"/>
  <c r="AK359" i="2" s="1"/>
  <c r="AE103" i="2"/>
  <c r="AE291" i="2" s="1"/>
  <c r="AB95" i="2"/>
  <c r="AB299" i="2" s="1"/>
  <c r="AB31" i="2"/>
  <c r="AB363" i="2" s="1"/>
  <c r="AC83" i="2"/>
  <c r="AC311" i="2" s="1"/>
  <c r="AD75" i="2"/>
  <c r="AD319" i="2" s="1"/>
  <c r="AB47" i="2"/>
  <c r="AB347" i="2" s="1"/>
  <c r="AG191" i="2"/>
  <c r="AG203" i="2" s="1"/>
  <c r="AC185" i="2"/>
  <c r="AC209" i="2" s="1"/>
  <c r="AG183" i="2"/>
  <c r="AG211" i="2" s="1"/>
  <c r="AK181" i="2"/>
  <c r="AK213" i="2" s="1"/>
  <c r="AG175" i="2"/>
  <c r="AG219" i="2" s="1"/>
  <c r="AG167" i="2"/>
  <c r="AG227" i="2" s="1"/>
  <c r="AG159" i="2"/>
  <c r="AG235" i="2" s="1"/>
  <c r="AC145" i="2"/>
  <c r="AC249" i="2" s="1"/>
  <c r="AG143" i="2"/>
  <c r="AG251" i="2" s="1"/>
  <c r="AC137" i="2"/>
  <c r="AC257" i="2" s="1"/>
  <c r="AG135" i="2"/>
  <c r="AG259" i="2" s="1"/>
  <c r="AG127" i="2"/>
  <c r="AG267" i="2" s="1"/>
  <c r="AG111" i="2"/>
  <c r="AG283" i="2" s="1"/>
  <c r="AD177" i="2"/>
  <c r="AD217" i="2" s="1"/>
  <c r="AI175" i="2"/>
  <c r="AD173" i="2"/>
  <c r="AD221" i="2" s="1"/>
  <c r="AI171" i="2"/>
  <c r="AH167" i="2"/>
  <c r="AH163" i="2"/>
  <c r="AI151" i="2"/>
  <c r="AH147" i="2"/>
  <c r="AD137" i="2"/>
  <c r="AD257" i="2" s="1"/>
  <c r="AI131" i="2"/>
  <c r="AC191" i="2"/>
  <c r="AC203" i="2" s="1"/>
  <c r="AF189" i="2"/>
  <c r="AF205" i="2" s="1"/>
  <c r="AJ187" i="2"/>
  <c r="AJ207" i="2" s="1"/>
  <c r="AG185" i="2"/>
  <c r="AG209" i="2" s="1"/>
  <c r="AK183" i="2"/>
  <c r="AK211" i="2" s="1"/>
  <c r="AB179" i="2"/>
  <c r="AB215" i="2" s="1"/>
  <c r="AF177" i="2"/>
  <c r="AF217" i="2" s="1"/>
  <c r="AJ175" i="2"/>
  <c r="AJ219" i="2" s="1"/>
  <c r="AC43" i="2"/>
  <c r="AC351" i="2" s="1"/>
  <c r="AG165" i="2"/>
  <c r="AG229" i="2" s="1"/>
  <c r="AC163" i="2"/>
  <c r="AC231" i="2" s="1"/>
  <c r="AF161" i="2"/>
  <c r="AF233" i="2" s="1"/>
  <c r="AB159" i="2"/>
  <c r="AB235" i="2" s="1"/>
  <c r="AG157" i="2"/>
  <c r="AG237" i="2" s="1"/>
  <c r="AC155" i="2"/>
  <c r="AC239" i="2" s="1"/>
  <c r="AB139" i="2"/>
  <c r="AB255" i="2" s="1"/>
  <c r="AK131" i="2"/>
  <c r="AK263" i="2" s="1"/>
  <c r="AB131" i="2"/>
  <c r="AB263" i="2" s="1"/>
  <c r="AG129" i="2"/>
  <c r="AG265" i="2" s="1"/>
  <c r="AC127" i="2"/>
  <c r="AC267" i="2" s="1"/>
  <c r="AC123" i="2"/>
  <c r="AC271" i="2" s="1"/>
  <c r="AB91" i="2"/>
  <c r="AB303" i="2" s="1"/>
  <c r="AC119" i="2"/>
  <c r="AC275" i="2" s="1"/>
  <c r="AG117" i="2"/>
  <c r="AG277" i="2" s="1"/>
  <c r="AC115" i="2"/>
  <c r="AC279" i="2" s="1"/>
  <c r="AC111" i="2"/>
  <c r="AC283" i="2" s="1"/>
  <c r="AD191" i="2"/>
  <c r="AD203" i="2" s="1"/>
  <c r="AE175" i="2"/>
  <c r="AE219" i="2" s="1"/>
  <c r="AC91" i="2"/>
  <c r="AC303" i="2" s="1"/>
  <c r="AI45" i="2"/>
  <c r="AE167" i="2"/>
  <c r="AE227" i="2" s="1"/>
  <c r="AP227" i="2" s="1"/>
  <c r="AI165" i="2"/>
  <c r="AD163" i="2"/>
  <c r="AD231" i="2" s="1"/>
  <c r="AD159" i="2"/>
  <c r="AD235" i="2" s="1"/>
  <c r="AH157" i="2"/>
  <c r="AD155" i="2"/>
  <c r="AD239" i="2" s="1"/>
  <c r="AD151" i="2"/>
  <c r="AD243" i="2" s="1"/>
  <c r="AI65" i="2"/>
  <c r="AE147" i="2"/>
  <c r="AE247" i="2" s="1"/>
  <c r="AD143" i="2"/>
  <c r="AD251" i="2" s="1"/>
  <c r="AK47" i="2"/>
  <c r="AK347" i="2" s="1"/>
  <c r="AE127" i="2"/>
  <c r="AE267" i="2" s="1"/>
  <c r="AD123" i="2"/>
  <c r="AD271" i="2" s="1"/>
  <c r="AI121" i="2"/>
  <c r="AK122" i="2"/>
  <c r="AK272" i="2" s="1"/>
  <c r="AH117" i="2"/>
  <c r="AD103" i="2"/>
  <c r="V47" i="2"/>
  <c r="V347" i="2" s="1"/>
  <c r="T193" i="2"/>
  <c r="T201" i="2" s="1"/>
  <c r="X185" i="2"/>
  <c r="X177" i="2"/>
  <c r="T165" i="2"/>
  <c r="T229" i="2" s="1"/>
  <c r="X155" i="2"/>
  <c r="X141" i="2"/>
  <c r="T137" i="2"/>
  <c r="T257" i="2" s="1"/>
  <c r="X127" i="2"/>
  <c r="T125" i="2"/>
  <c r="T269" i="2" s="1"/>
  <c r="V84" i="2"/>
  <c r="V310" i="2" s="1"/>
  <c r="R161" i="2"/>
  <c r="R233" i="2" s="1"/>
  <c r="S145" i="2"/>
  <c r="S249" i="2" s="1"/>
  <c r="S129" i="2"/>
  <c r="S265" i="2" s="1"/>
  <c r="V115" i="2"/>
  <c r="V279" i="2" s="1"/>
  <c r="X117" i="2"/>
  <c r="Y113" i="2"/>
  <c r="Y111" i="2"/>
  <c r="Z95" i="2"/>
  <c r="Z299" i="2" s="1"/>
  <c r="Z91" i="2"/>
  <c r="Z303" i="2" s="1"/>
  <c r="Z79" i="2"/>
  <c r="Z315" i="2" s="1"/>
  <c r="T67" i="2"/>
  <c r="T327" i="2" s="1"/>
  <c r="S63" i="2"/>
  <c r="S331" i="2" s="1"/>
  <c r="X53" i="2"/>
  <c r="X47" i="2"/>
  <c r="S43" i="2"/>
  <c r="S351" i="2" s="1"/>
  <c r="X37" i="2"/>
  <c r="V195" i="2"/>
  <c r="V199" i="2" s="1"/>
  <c r="Z187" i="2"/>
  <c r="Z207" i="2" s="1"/>
  <c r="V156" i="2"/>
  <c r="V238" i="2" s="1"/>
  <c r="Z151" i="2"/>
  <c r="Z243" i="2" s="1"/>
  <c r="V145" i="2"/>
  <c r="V249" i="2" s="1"/>
  <c r="Z137" i="2"/>
  <c r="Z257" i="2" s="1"/>
  <c r="V131" i="2"/>
  <c r="V263" i="2" s="1"/>
  <c r="V121" i="2"/>
  <c r="V273" i="2" s="1"/>
  <c r="AA86" i="2"/>
  <c r="AA308" i="2" s="1"/>
  <c r="R179" i="2"/>
  <c r="R215" i="2" s="1"/>
  <c r="R163" i="2"/>
  <c r="R231" i="2" s="1"/>
  <c r="R147" i="2"/>
  <c r="R247" i="2" s="1"/>
  <c r="R115" i="2"/>
  <c r="R279" i="2" s="1"/>
  <c r="AB191" i="2"/>
  <c r="AB203" i="2" s="1"/>
  <c r="AJ91" i="2"/>
  <c r="AJ303" i="2" s="1"/>
  <c r="AC63" i="2"/>
  <c r="AC331" i="2" s="1"/>
  <c r="R65" i="2"/>
  <c r="R329" i="2" s="1"/>
  <c r="Y183" i="2"/>
  <c r="Y147" i="2"/>
  <c r="X107" i="2"/>
  <c r="W79" i="2"/>
  <c r="W315" i="2" s="1"/>
  <c r="AD47" i="2"/>
  <c r="AD347" i="2" s="1"/>
  <c r="Z35" i="2"/>
  <c r="Z359" i="2" s="1"/>
  <c r="AB53" i="2"/>
  <c r="AB341" i="2" s="1"/>
  <c r="AB73" i="2"/>
  <c r="AB321" i="2" s="1"/>
  <c r="AF91" i="2"/>
  <c r="AF303" i="2" s="1"/>
  <c r="AB45" i="2"/>
  <c r="AB349" i="2" s="1"/>
  <c r="AD51" i="2"/>
  <c r="AA149" i="2"/>
  <c r="AA245" i="2" s="1"/>
  <c r="AA181" i="2"/>
  <c r="AA213" i="2" s="1"/>
  <c r="W71" i="2"/>
  <c r="W323" i="2" s="1"/>
  <c r="R35" i="2"/>
  <c r="R359" i="2" s="1"/>
  <c r="X113" i="2"/>
  <c r="Y117" i="2"/>
  <c r="I122" i="2"/>
  <c r="I124" i="2"/>
  <c r="K126" i="2"/>
  <c r="Y131" i="2"/>
  <c r="Y181" i="2"/>
  <c r="K184" i="2"/>
  <c r="I186" i="2"/>
  <c r="I188" i="2"/>
  <c r="K190" i="2"/>
  <c r="Y195" i="2"/>
  <c r="U189" i="2"/>
  <c r="U205" i="2" s="1"/>
  <c r="G18" i="2"/>
  <c r="G82" i="2"/>
  <c r="G146" i="2"/>
  <c r="AB43" i="2"/>
  <c r="AB351" i="2" s="1"/>
  <c r="AJ47" i="2"/>
  <c r="AJ347" i="2" s="1"/>
  <c r="V49" i="2"/>
  <c r="V345" i="2" s="1"/>
  <c r="AE51" i="2"/>
  <c r="AE343" i="2" s="1"/>
  <c r="AC53" i="2"/>
  <c r="AC341" i="2" s="1"/>
  <c r="AI63" i="2"/>
  <c r="AK63" i="2"/>
  <c r="AK331" i="2" s="1"/>
  <c r="AG69" i="2"/>
  <c r="AG325" i="2" s="1"/>
  <c r="AJ73" i="2"/>
  <c r="AJ321" i="2" s="1"/>
  <c r="AB75" i="2"/>
  <c r="AB319" i="2" s="1"/>
  <c r="AC79" i="2"/>
  <c r="AC315" i="2" s="1"/>
  <c r="AK81" i="2"/>
  <c r="AK313" i="2" s="1"/>
  <c r="K48" i="2"/>
  <c r="Z65" i="2"/>
  <c r="Z329" i="2" s="1"/>
  <c r="J66" i="2"/>
  <c r="J68" i="2"/>
  <c r="J70" i="2"/>
  <c r="J72" i="2"/>
  <c r="AA79" i="2"/>
  <c r="AA315" i="2" s="1"/>
  <c r="AA135" i="2"/>
  <c r="AA259" i="2" s="1"/>
  <c r="AA139" i="2"/>
  <c r="AA255" i="2" s="1"/>
  <c r="J142" i="2"/>
  <c r="J144" i="2"/>
  <c r="J146" i="2"/>
  <c r="J148" i="2"/>
  <c r="J150" i="2"/>
  <c r="J152" i="2"/>
  <c r="J154" i="2"/>
  <c r="J156" i="2"/>
  <c r="H74" i="2"/>
  <c r="H106" i="2"/>
  <c r="H134" i="2"/>
  <c r="H190" i="2"/>
  <c r="I18" i="2"/>
  <c r="J24" i="2"/>
  <c r="J32" i="2"/>
  <c r="M38" i="2"/>
  <c r="L58" i="2"/>
  <c r="L80" i="2"/>
  <c r="L114" i="2"/>
  <c r="N128" i="2"/>
  <c r="O140" i="2"/>
  <c r="P154" i="2"/>
  <c r="L166" i="2"/>
  <c r="N192" i="2"/>
  <c r="X71" i="2"/>
  <c r="Y71" i="2"/>
  <c r="R67" i="2"/>
  <c r="R327" i="2" s="1"/>
  <c r="S67" i="2"/>
  <c r="S327" i="2" s="1"/>
  <c r="S103" i="2"/>
  <c r="S291" i="2" s="1"/>
  <c r="R103" i="2"/>
  <c r="R291" i="2" s="1"/>
  <c r="Y133" i="2"/>
  <c r="Y197" i="2"/>
  <c r="AN197" i="2" s="1"/>
  <c r="U149" i="2"/>
  <c r="U245" i="2" s="1"/>
  <c r="U153" i="2"/>
  <c r="U241" i="2" s="1"/>
  <c r="U163" i="2"/>
  <c r="U231" i="2" s="1"/>
  <c r="Z39" i="2"/>
  <c r="Z355" i="2" s="1"/>
  <c r="Y39" i="2"/>
  <c r="AG91" i="2"/>
  <c r="AG303" i="2" s="1"/>
  <c r="AI103" i="2"/>
  <c r="AA175" i="2"/>
  <c r="AA219" i="2" s="1"/>
  <c r="AA179" i="2"/>
  <c r="AA215" i="2" s="1"/>
  <c r="R47" i="2"/>
  <c r="R347" i="2" s="1"/>
  <c r="R63" i="2"/>
  <c r="R331" i="2" s="1"/>
  <c r="R87" i="2"/>
  <c r="R307" i="2" s="1"/>
  <c r="Y49" i="2"/>
  <c r="Y59" i="2"/>
  <c r="Y65" i="2"/>
  <c r="X69" i="2"/>
  <c r="X87" i="2"/>
  <c r="X101" i="2"/>
  <c r="Y141" i="2"/>
  <c r="Y157" i="2"/>
  <c r="Y173" i="2"/>
  <c r="U133" i="2"/>
  <c r="U261" i="2" s="1"/>
  <c r="U137" i="2"/>
  <c r="U257" i="2" s="1"/>
  <c r="U165" i="2"/>
  <c r="U229" i="2" s="1"/>
  <c r="Y31" i="2"/>
  <c r="V37" i="2"/>
  <c r="V357" i="2" s="1"/>
  <c r="AC45" i="2"/>
  <c r="AC349" i="2" s="1"/>
  <c r="AE61" i="2"/>
  <c r="AE333" i="2" s="1"/>
  <c r="AH65" i="2"/>
  <c r="AK65" i="2"/>
  <c r="AK329" i="2" s="1"/>
  <c r="AC73" i="2"/>
  <c r="AC321" i="2" s="1"/>
  <c r="AK85" i="2"/>
  <c r="AK309" i="2" s="1"/>
  <c r="AI99" i="2"/>
  <c r="AF101" i="2"/>
  <c r="AF293" i="2" s="1"/>
  <c r="Z63" i="2"/>
  <c r="Z331" i="2" s="1"/>
  <c r="AA103" i="2"/>
  <c r="AA291" i="2" s="1"/>
  <c r="AA143" i="2"/>
  <c r="AA251" i="2" s="1"/>
  <c r="AA147" i="2"/>
  <c r="AA247" i="2" s="1"/>
  <c r="AA167" i="2"/>
  <c r="AA227" i="2" s="1"/>
  <c r="R111" i="2"/>
  <c r="R283" i="2" s="1"/>
  <c r="Y129" i="2"/>
  <c r="Y145" i="2"/>
  <c r="Y177" i="2"/>
  <c r="Y193" i="2"/>
  <c r="T69" i="2"/>
  <c r="T325" i="2" s="1"/>
  <c r="T101" i="2"/>
  <c r="T293" i="2" s="1"/>
  <c r="U145" i="2"/>
  <c r="U249" i="2" s="1"/>
  <c r="U193" i="2"/>
  <c r="U201" i="2" s="1"/>
  <c r="Z37" i="2"/>
  <c r="Z357" i="2" s="1"/>
  <c r="V45" i="2"/>
  <c r="V349" i="2" s="1"/>
  <c r="AJ45" i="2"/>
  <c r="AJ349" i="2" s="1"/>
  <c r="AE65" i="2"/>
  <c r="AE329" i="2" s="1"/>
  <c r="AH69" i="2"/>
  <c r="AB85" i="2"/>
  <c r="AB309" i="2" s="1"/>
  <c r="Z57" i="2"/>
  <c r="Z337" i="2" s="1"/>
  <c r="AA69" i="2"/>
  <c r="AA325" i="2" s="1"/>
  <c r="Z113" i="2"/>
  <c r="Z281" i="2" s="1"/>
  <c r="AA121" i="2"/>
  <c r="AA273" i="2" s="1"/>
  <c r="AA129" i="2"/>
  <c r="AA265" i="2" s="1"/>
  <c r="AA131" i="2"/>
  <c r="AA263" i="2" s="1"/>
  <c r="AA183" i="2"/>
  <c r="AA211" i="2" s="1"/>
  <c r="AA187" i="2"/>
  <c r="AA207" i="2" s="1"/>
  <c r="R61" i="2"/>
  <c r="R333" i="2" s="1"/>
  <c r="V41" i="2" l="1"/>
  <c r="V353" i="2" s="1"/>
  <c r="W41" i="2"/>
  <c r="W353" i="2" s="1"/>
  <c r="S105" i="2"/>
  <c r="S289" i="2" s="1"/>
  <c r="R105" i="2"/>
  <c r="R289" i="2" s="1"/>
  <c r="AE169" i="2"/>
  <c r="AE225" i="2" s="1"/>
  <c r="AD169" i="2"/>
  <c r="AD225" i="2" s="1"/>
  <c r="AA93" i="2"/>
  <c r="AA301" i="2" s="1"/>
  <c r="Z93" i="2"/>
  <c r="Z301" i="2" s="1"/>
  <c r="V101" i="2"/>
  <c r="V293" i="2" s="1"/>
  <c r="W101" i="2"/>
  <c r="W293" i="2" s="1"/>
  <c r="AH119" i="2"/>
  <c r="AH275" i="2" s="1"/>
  <c r="AI119" i="2"/>
  <c r="H41" i="2"/>
  <c r="V61" i="2"/>
  <c r="V333" i="2" s="1"/>
  <c r="W61" i="2"/>
  <c r="W333" i="2" s="1"/>
  <c r="AD179" i="2"/>
  <c r="AD215" i="2" s="1"/>
  <c r="AJ147" i="2"/>
  <c r="AJ247" i="2" s="1"/>
  <c r="AK147" i="2"/>
  <c r="AK247" i="2" s="1"/>
  <c r="R191" i="2"/>
  <c r="R203" i="2" s="1"/>
  <c r="S191" i="2"/>
  <c r="S203" i="2" s="1"/>
  <c r="K25" i="2"/>
  <c r="M25" i="2"/>
  <c r="L25" i="2"/>
  <c r="AC25" i="2" s="1"/>
  <c r="AC369" i="2" s="1"/>
  <c r="P25" i="2"/>
  <c r="AJ25" i="2" s="1"/>
  <c r="AJ369" i="2" s="1"/>
  <c r="J25" i="2"/>
  <c r="G25" i="2"/>
  <c r="N25" i="2"/>
  <c r="L89" i="2"/>
  <c r="AC89" i="2" s="1"/>
  <c r="AC305" i="2" s="1"/>
  <c r="J89" i="2"/>
  <c r="X89" i="2" s="1"/>
  <c r="N89" i="2"/>
  <c r="AG89" i="2" s="1"/>
  <c r="AG305" i="2" s="1"/>
  <c r="G89" i="2"/>
  <c r="R89" i="2" s="1"/>
  <c r="R305" i="2" s="1"/>
  <c r="I89" i="2"/>
  <c r="P89" i="2"/>
  <c r="M89" i="2"/>
  <c r="O89" i="2"/>
  <c r="J153" i="2"/>
  <c r="P153" i="2"/>
  <c r="L153" i="2"/>
  <c r="AB153" i="2" s="1"/>
  <c r="AB241" i="2" s="1"/>
  <c r="I153" i="2"/>
  <c r="N153" i="2"/>
  <c r="K153" i="2"/>
  <c r="G153" i="2"/>
  <c r="S153" i="2" s="1"/>
  <c r="S241" i="2" s="1"/>
  <c r="O153" i="2"/>
  <c r="M153" i="2"/>
  <c r="AD153" i="2" s="1"/>
  <c r="AD241" i="2" s="1"/>
  <c r="G34" i="2"/>
  <c r="O34" i="2"/>
  <c r="N34" i="2"/>
  <c r="AF34" i="2" s="1"/>
  <c r="AF360" i="2" s="1"/>
  <c r="J34" i="2"/>
  <c r="Y34" i="2" s="1"/>
  <c r="M34" i="2"/>
  <c r="L34" i="2"/>
  <c r="G98" i="2"/>
  <c r="L98" i="2"/>
  <c r="P98" i="2"/>
  <c r="N98" i="2"/>
  <c r="O98" i="2"/>
  <c r="AH98" i="2" s="1"/>
  <c r="K98" i="2"/>
  <c r="AA98" i="2" s="1"/>
  <c r="AA296" i="2" s="1"/>
  <c r="H98" i="2"/>
  <c r="J98" i="2"/>
  <c r="G162" i="2"/>
  <c r="L162" i="2"/>
  <c r="K162" i="2"/>
  <c r="P162" i="2"/>
  <c r="I162" i="2"/>
  <c r="W162" i="2" s="1"/>
  <c r="W232" i="2" s="1"/>
  <c r="AJ171" i="2"/>
  <c r="AJ223" i="2" s="1"/>
  <c r="AK171" i="2"/>
  <c r="AK223" i="2" s="1"/>
  <c r="X179" i="2"/>
  <c r="X215" i="2" s="1"/>
  <c r="Y179" i="2"/>
  <c r="AH195" i="2"/>
  <c r="AI195" i="2"/>
  <c r="H162" i="2"/>
  <c r="AA177" i="2"/>
  <c r="AA217" i="2" s="1"/>
  <c r="AD35" i="2"/>
  <c r="AD359" i="2" s="1"/>
  <c r="AO359" i="2" s="1"/>
  <c r="N162" i="2"/>
  <c r="H34" i="2"/>
  <c r="M105" i="2"/>
  <c r="Y79" i="2"/>
  <c r="Y315" i="2" s="1"/>
  <c r="Z185" i="2"/>
  <c r="Z209" i="2" s="1"/>
  <c r="AA185" i="2"/>
  <c r="AA209" i="2" s="1"/>
  <c r="AK193" i="2"/>
  <c r="AK201" i="2" s="1"/>
  <c r="AJ193" i="2"/>
  <c r="AJ201" i="2" s="1"/>
  <c r="H77" i="2"/>
  <c r="O77" i="2"/>
  <c r="G77" i="2"/>
  <c r="K77" i="2"/>
  <c r="I77" i="2"/>
  <c r="J77" i="2"/>
  <c r="P77" i="2"/>
  <c r="AJ77" i="2" s="1"/>
  <c r="AJ317" i="2" s="1"/>
  <c r="N77" i="2"/>
  <c r="AF77" i="2" s="1"/>
  <c r="AF317" i="2" s="1"/>
  <c r="L77" i="2"/>
  <c r="T57" i="2"/>
  <c r="T337" i="2" s="1"/>
  <c r="U57" i="2"/>
  <c r="U337" i="2" s="1"/>
  <c r="S121" i="2"/>
  <c r="S273" i="2" s="1"/>
  <c r="R121" i="2"/>
  <c r="R273" i="2" s="1"/>
  <c r="W185" i="2"/>
  <c r="W209" i="2" s="1"/>
  <c r="V185" i="2"/>
  <c r="V209" i="2" s="1"/>
  <c r="R177" i="2"/>
  <c r="R217" i="2" s="1"/>
  <c r="S177" i="2"/>
  <c r="S217" i="2" s="1"/>
  <c r="J93" i="2"/>
  <c r="I93" i="2"/>
  <c r="G93" i="2"/>
  <c r="H93" i="2"/>
  <c r="N93" i="2"/>
  <c r="M93" i="2"/>
  <c r="AC149" i="2"/>
  <c r="AC245" i="2" s="1"/>
  <c r="AB149" i="2"/>
  <c r="AB245" i="2" s="1"/>
  <c r="P46" i="2"/>
  <c r="G46" i="2"/>
  <c r="O46" i="2"/>
  <c r="K46" i="2"/>
  <c r="N46" i="2"/>
  <c r="J46" i="2"/>
  <c r="Y46" i="2" s="1"/>
  <c r="L46" i="2"/>
  <c r="AB46" i="2" s="1"/>
  <c r="AB348" i="2" s="1"/>
  <c r="O110" i="2"/>
  <c r="K110" i="2"/>
  <c r="M110" i="2"/>
  <c r="J110" i="2"/>
  <c r="N110" i="2"/>
  <c r="L110" i="2"/>
  <c r="M174" i="2"/>
  <c r="AD174" i="2" s="1"/>
  <c r="AD220" i="2" s="1"/>
  <c r="H174" i="2"/>
  <c r="T174" i="2" s="1"/>
  <c r="T220" i="2" s="1"/>
  <c r="I174" i="2"/>
  <c r="J174" i="2"/>
  <c r="K174" i="2"/>
  <c r="AG147" i="2"/>
  <c r="AG247" i="2" s="1"/>
  <c r="AF147" i="2"/>
  <c r="AF247" i="2" s="1"/>
  <c r="O120" i="2"/>
  <c r="M120" i="2"/>
  <c r="AD120" i="2" s="1"/>
  <c r="AD274" i="2" s="1"/>
  <c r="H120" i="2"/>
  <c r="U120" i="2" s="1"/>
  <c r="U274" i="2" s="1"/>
  <c r="J120" i="2"/>
  <c r="K120" i="2"/>
  <c r="AF119" i="2"/>
  <c r="AF275" i="2" s="1"/>
  <c r="AG119" i="2"/>
  <c r="AG275" i="2" s="1"/>
  <c r="AJ19" i="2"/>
  <c r="AJ375" i="2" s="1"/>
  <c r="AK19" i="2"/>
  <c r="AK375" i="2" s="1"/>
  <c r="M41" i="2"/>
  <c r="P41" i="2"/>
  <c r="J41" i="2"/>
  <c r="N41" i="2"/>
  <c r="O41" i="2"/>
  <c r="K41" i="2"/>
  <c r="Z41" i="2" s="1"/>
  <c r="Z353" i="2" s="1"/>
  <c r="L41" i="2"/>
  <c r="K105" i="2"/>
  <c r="I105" i="2"/>
  <c r="P105" i="2"/>
  <c r="AJ105" i="2" s="1"/>
  <c r="AJ289" i="2" s="1"/>
  <c r="L105" i="2"/>
  <c r="O105" i="2"/>
  <c r="H105" i="2"/>
  <c r="J105" i="2"/>
  <c r="K169" i="2"/>
  <c r="J169" i="2"/>
  <c r="G169" i="2"/>
  <c r="I169" i="2"/>
  <c r="V169" i="2" s="1"/>
  <c r="V225" i="2" s="1"/>
  <c r="P169" i="2"/>
  <c r="N169" i="2"/>
  <c r="AF169" i="2" s="1"/>
  <c r="AF225" i="2" s="1"/>
  <c r="H169" i="2"/>
  <c r="O169" i="2"/>
  <c r="AH169" i="2" s="1"/>
  <c r="AH225" i="2" s="1"/>
  <c r="N50" i="2"/>
  <c r="O50" i="2"/>
  <c r="J50" i="2"/>
  <c r="Y50" i="2" s="1"/>
  <c r="L50" i="2"/>
  <c r="AC50" i="2" s="1"/>
  <c r="AC344" i="2" s="1"/>
  <c r="P50" i="2"/>
  <c r="I50" i="2"/>
  <c r="H50" i="2"/>
  <c r="I114" i="2"/>
  <c r="K114" i="2"/>
  <c r="N114" i="2"/>
  <c r="O114" i="2"/>
  <c r="AH114" i="2" s="1"/>
  <c r="P114" i="2"/>
  <c r="AJ114" i="2" s="1"/>
  <c r="AJ280" i="2" s="1"/>
  <c r="I178" i="2"/>
  <c r="N178" i="2"/>
  <c r="L178" i="2"/>
  <c r="J178" i="2"/>
  <c r="AE171" i="2"/>
  <c r="AE223" i="2" s="1"/>
  <c r="AD171" i="2"/>
  <c r="AD223" i="2" s="1"/>
  <c r="M178" i="2"/>
  <c r="AE178" i="2" s="1"/>
  <c r="AE216" i="2" s="1"/>
  <c r="M46" i="2"/>
  <c r="AD46" i="2" s="1"/>
  <c r="AD348" i="2" s="1"/>
  <c r="AI149" i="2"/>
  <c r="AE195" i="2"/>
  <c r="AE199" i="2" s="1"/>
  <c r="G174" i="2"/>
  <c r="I120" i="2"/>
  <c r="J114" i="2"/>
  <c r="I108" i="2"/>
  <c r="I46" i="2"/>
  <c r="V46" i="2" s="1"/>
  <c r="V348" i="2" s="1"/>
  <c r="K34" i="2"/>
  <c r="AA34" i="2" s="1"/>
  <c r="AA360" i="2" s="1"/>
  <c r="AB65" i="2"/>
  <c r="AB329" i="2" s="1"/>
  <c r="AC65" i="2"/>
  <c r="AC329" i="2" s="1"/>
  <c r="U181" i="2"/>
  <c r="U213" i="2" s="1"/>
  <c r="T181" i="2"/>
  <c r="T213" i="2" s="1"/>
  <c r="AK121" i="2"/>
  <c r="AK273" i="2" s="1"/>
  <c r="AJ121" i="2"/>
  <c r="AJ273" i="2" s="1"/>
  <c r="I25" i="2"/>
  <c r="V25" i="2" s="1"/>
  <c r="V369" i="2" s="1"/>
  <c r="J36" i="2"/>
  <c r="K36" i="2"/>
  <c r="I36" i="2"/>
  <c r="H36" i="2"/>
  <c r="M36" i="2"/>
  <c r="L36" i="2"/>
  <c r="P36" i="2"/>
  <c r="O36" i="2"/>
  <c r="AH36" i="2" s="1"/>
  <c r="O100" i="2"/>
  <c r="AH100" i="2" s="1"/>
  <c r="J100" i="2"/>
  <c r="L100" i="2"/>
  <c r="H100" i="2"/>
  <c r="I100" i="2"/>
  <c r="P100" i="2"/>
  <c r="K100" i="2"/>
  <c r="P164" i="2"/>
  <c r="AK164" i="2" s="1"/>
  <c r="AK230" i="2" s="1"/>
  <c r="H164" i="2"/>
  <c r="T164" i="2" s="1"/>
  <c r="T230" i="2" s="1"/>
  <c r="J164" i="2"/>
  <c r="I164" i="2"/>
  <c r="M164" i="2"/>
  <c r="L164" i="2"/>
  <c r="J109" i="2"/>
  <c r="I109" i="2"/>
  <c r="N109" i="2"/>
  <c r="G109" i="2"/>
  <c r="H109" i="2"/>
  <c r="O109" i="2"/>
  <c r="L109" i="2"/>
  <c r="M109" i="2"/>
  <c r="AE109" i="2" s="1"/>
  <c r="AE285" i="2" s="1"/>
  <c r="P109" i="2"/>
  <c r="AF107" i="2"/>
  <c r="AF287" i="2" s="1"/>
  <c r="AG107" i="2"/>
  <c r="AG287" i="2" s="1"/>
  <c r="L54" i="2"/>
  <c r="AC54" i="2" s="1"/>
  <c r="AC340" i="2" s="1"/>
  <c r="K54" i="2"/>
  <c r="O54" i="2"/>
  <c r="J54" i="2"/>
  <c r="I54" i="2"/>
  <c r="M54" i="2"/>
  <c r="M118" i="2"/>
  <c r="J118" i="2"/>
  <c r="X118" i="2" s="1"/>
  <c r="G118" i="2"/>
  <c r="R118" i="2" s="1"/>
  <c r="R276" i="2" s="1"/>
  <c r="H118" i="2"/>
  <c r="P118" i="2"/>
  <c r="K118" i="2"/>
  <c r="J182" i="2"/>
  <c r="K182" i="2"/>
  <c r="O182" i="2"/>
  <c r="L182" i="2"/>
  <c r="AC182" i="2" s="1"/>
  <c r="AC212" i="2" s="1"/>
  <c r="M182" i="2"/>
  <c r="AD182" i="2" s="1"/>
  <c r="AD212" i="2" s="1"/>
  <c r="I182" i="2"/>
  <c r="G182" i="2"/>
  <c r="P136" i="2"/>
  <c r="H136" i="2"/>
  <c r="J136" i="2"/>
  <c r="M136" i="2"/>
  <c r="O136" i="2"/>
  <c r="AH136" i="2" s="1"/>
  <c r="G136" i="2"/>
  <c r="S136" i="2" s="1"/>
  <c r="S258" i="2" s="1"/>
  <c r="L174" i="2"/>
  <c r="AA173" i="2"/>
  <c r="AA221" i="2" s="1"/>
  <c r="Z173" i="2"/>
  <c r="Z221" i="2" s="1"/>
  <c r="Z109" i="2"/>
  <c r="Z285" i="2" s="1"/>
  <c r="AA109" i="2"/>
  <c r="AA285" i="2" s="1"/>
  <c r="P93" i="2"/>
  <c r="T167" i="2"/>
  <c r="T227" i="2" s="1"/>
  <c r="U167" i="2"/>
  <c r="U227" i="2" s="1"/>
  <c r="AC171" i="2"/>
  <c r="AC223" i="2" s="1"/>
  <c r="AB171" i="2"/>
  <c r="AB223" i="2" s="1"/>
  <c r="U123" i="2"/>
  <c r="U271" i="2" s="1"/>
  <c r="T123" i="2"/>
  <c r="V91" i="2"/>
  <c r="V303" i="2" s="1"/>
  <c r="W91" i="2"/>
  <c r="W303" i="2" s="1"/>
  <c r="S69" i="2"/>
  <c r="S325" i="2" s="1"/>
  <c r="R69" i="2"/>
  <c r="R325" i="2" s="1"/>
  <c r="L93" i="2"/>
  <c r="O172" i="2"/>
  <c r="N172" i="2"/>
  <c r="G172" i="2"/>
  <c r="K172" i="2"/>
  <c r="P172" i="2"/>
  <c r="H172" i="2"/>
  <c r="U172" i="2" s="1"/>
  <c r="U222" i="2" s="1"/>
  <c r="I172" i="2"/>
  <c r="W172" i="2" s="1"/>
  <c r="W222" i="2" s="1"/>
  <c r="AK149" i="2"/>
  <c r="AK245" i="2" s="1"/>
  <c r="S193" i="2"/>
  <c r="S201" i="2" s="1"/>
  <c r="P174" i="2"/>
  <c r="G120" i="2"/>
  <c r="I98" i="2"/>
  <c r="G44" i="2"/>
  <c r="S41" i="2"/>
  <c r="S353" i="2" s="1"/>
  <c r="AH197" i="2"/>
  <c r="AI197" i="2"/>
  <c r="Z85" i="2"/>
  <c r="Z309" i="2" s="1"/>
  <c r="AA85" i="2"/>
  <c r="AA309" i="2" s="1"/>
  <c r="W87" i="2"/>
  <c r="W307" i="2" s="1"/>
  <c r="V87" i="2"/>
  <c r="V307" i="2" s="1"/>
  <c r="H89" i="2"/>
  <c r="AH85" i="2"/>
  <c r="AH309" i="2" s="1"/>
  <c r="AO309" i="2" s="1"/>
  <c r="N120" i="2"/>
  <c r="AF120" i="2" s="1"/>
  <c r="AF274" i="2" s="1"/>
  <c r="AB121" i="2"/>
  <c r="AB273" i="2" s="1"/>
  <c r="AC121" i="2"/>
  <c r="AC273" i="2" s="1"/>
  <c r="Y139" i="2"/>
  <c r="X139" i="2"/>
  <c r="T59" i="2"/>
  <c r="T335" i="2" s="1"/>
  <c r="U59" i="2"/>
  <c r="U335" i="2" s="1"/>
  <c r="V43" i="2"/>
  <c r="V351" i="2" s="1"/>
  <c r="W43" i="2"/>
  <c r="W351" i="2" s="1"/>
  <c r="AB151" i="2"/>
  <c r="AB243" i="2" s="1"/>
  <c r="AC151" i="2"/>
  <c r="AC243" i="2" s="1"/>
  <c r="AD119" i="2"/>
  <c r="AD275" i="2" s="1"/>
  <c r="AE119" i="2"/>
  <c r="AE275" i="2" s="1"/>
  <c r="U121" i="2"/>
  <c r="U273" i="2" s="1"/>
  <c r="T121" i="2"/>
  <c r="N108" i="2"/>
  <c r="O108" i="2"/>
  <c r="AH108" i="2" s="1"/>
  <c r="H108" i="2"/>
  <c r="J108" i="2"/>
  <c r="K108" i="2"/>
  <c r="G178" i="2"/>
  <c r="Y85" i="2"/>
  <c r="AJ125" i="2"/>
  <c r="AJ269" i="2" s="1"/>
  <c r="P178" i="2"/>
  <c r="AK178" i="2" s="1"/>
  <c r="AK216" i="2" s="1"/>
  <c r="N174" i="2"/>
  <c r="AF174" i="2" s="1"/>
  <c r="AF220" i="2" s="1"/>
  <c r="N164" i="2"/>
  <c r="P120" i="2"/>
  <c r="P108" i="2"/>
  <c r="M98" i="2"/>
  <c r="H54" i="2"/>
  <c r="W27" i="2"/>
  <c r="W367" i="2" s="1"/>
  <c r="O25" i="2"/>
  <c r="AI25" i="2" s="1"/>
  <c r="K89" i="2"/>
  <c r="K44" i="2"/>
  <c r="N44" i="2"/>
  <c r="O44" i="2"/>
  <c r="J44" i="2"/>
  <c r="I44" i="2"/>
  <c r="L44" i="2"/>
  <c r="G114" i="2"/>
  <c r="S114" i="2" s="1"/>
  <c r="S280" i="2" s="1"/>
  <c r="AH129" i="2"/>
  <c r="AH265" i="2" s="1"/>
  <c r="AO265" i="2" s="1"/>
  <c r="AD83" i="2"/>
  <c r="AA191" i="2"/>
  <c r="AA203" i="2" s="1"/>
  <c r="K178" i="2"/>
  <c r="O174" i="2"/>
  <c r="M162" i="2"/>
  <c r="L120" i="2"/>
  <c r="I110" i="2"/>
  <c r="V110" i="2" s="1"/>
  <c r="V284" i="2" s="1"/>
  <c r="L108" i="2"/>
  <c r="AB108" i="2" s="1"/>
  <c r="AB286" i="2" s="1"/>
  <c r="N54" i="2"/>
  <c r="K50" i="2"/>
  <c r="M44" i="2"/>
  <c r="N36" i="2"/>
  <c r="L169" i="2"/>
  <c r="AG193" i="2"/>
  <c r="AG201" i="2" s="1"/>
  <c r="AF193" i="2"/>
  <c r="AF201" i="2" s="1"/>
  <c r="O93" i="2"/>
  <c r="AI93" i="2" s="1"/>
  <c r="AI301" i="2" s="1"/>
  <c r="AP301" i="2" s="1"/>
  <c r="R49" i="2"/>
  <c r="R345" i="2" s="1"/>
  <c r="S49" i="2"/>
  <c r="S345" i="2" s="1"/>
  <c r="R113" i="2"/>
  <c r="R281" i="2" s="1"/>
  <c r="S113" i="2"/>
  <c r="S281" i="2" s="1"/>
  <c r="K38" i="2"/>
  <c r="I38" i="2"/>
  <c r="P38" i="2"/>
  <c r="AJ38" i="2" s="1"/>
  <c r="AJ356" i="2" s="1"/>
  <c r="K102" i="2"/>
  <c r="Z102" i="2" s="1"/>
  <c r="Z292" i="2" s="1"/>
  <c r="O102" i="2"/>
  <c r="I102" i="2"/>
  <c r="N102" i="2"/>
  <c r="O166" i="2"/>
  <c r="K166" i="2"/>
  <c r="M166" i="2"/>
  <c r="P166" i="2"/>
  <c r="AK166" i="2" s="1"/>
  <c r="AK228" i="2" s="1"/>
  <c r="AF19" i="2"/>
  <c r="AF375" i="2" s="1"/>
  <c r="AG19" i="2"/>
  <c r="AG375" i="2" s="1"/>
  <c r="J104" i="2"/>
  <c r="M104" i="2"/>
  <c r="L104" i="2"/>
  <c r="I104" i="2"/>
  <c r="G33" i="2"/>
  <c r="I33" i="2"/>
  <c r="J33" i="2"/>
  <c r="M33" i="2"/>
  <c r="O33" i="2"/>
  <c r="K33" i="2"/>
  <c r="L33" i="2"/>
  <c r="I97" i="2"/>
  <c r="M97" i="2"/>
  <c r="J97" i="2"/>
  <c r="X97" i="2" s="1"/>
  <c r="AM97" i="2" s="1"/>
  <c r="O97" i="2"/>
  <c r="AI97" i="2" s="1"/>
  <c r="P97" i="2"/>
  <c r="G97" i="2"/>
  <c r="L97" i="2"/>
  <c r="P161" i="2"/>
  <c r="K161" i="2"/>
  <c r="O161" i="2"/>
  <c r="I161" i="2"/>
  <c r="L161" i="2"/>
  <c r="O42" i="2"/>
  <c r="G42" i="2"/>
  <c r="P42" i="2"/>
  <c r="I42" i="2"/>
  <c r="J106" i="2"/>
  <c r="I106" i="2"/>
  <c r="M106" i="2"/>
  <c r="AE106" i="2" s="1"/>
  <c r="AE288" i="2" s="1"/>
  <c r="K170" i="2"/>
  <c r="Z170" i="2" s="1"/>
  <c r="Z224" i="2" s="1"/>
  <c r="P170" i="2"/>
  <c r="O170" i="2"/>
  <c r="G170" i="2"/>
  <c r="H42" i="2"/>
  <c r="AK157" i="2"/>
  <c r="AK237" i="2" s="1"/>
  <c r="J170" i="2"/>
  <c r="J166" i="2"/>
  <c r="Y166" i="2" s="1"/>
  <c r="K106" i="2"/>
  <c r="AA106" i="2" s="1"/>
  <c r="AA288" i="2" s="1"/>
  <c r="H104" i="2"/>
  <c r="P102" i="2"/>
  <c r="J38" i="2"/>
  <c r="AA141" i="2"/>
  <c r="AA253" i="2" s="1"/>
  <c r="Z141" i="2"/>
  <c r="Z253" i="2" s="1"/>
  <c r="R107" i="2"/>
  <c r="R287" i="2" s="1"/>
  <c r="S107" i="2"/>
  <c r="S287" i="2" s="1"/>
  <c r="V23" i="2"/>
  <c r="V371" i="2" s="1"/>
  <c r="W23" i="2"/>
  <c r="W371" i="2" s="1"/>
  <c r="P33" i="2"/>
  <c r="L52" i="2"/>
  <c r="M52" i="2"/>
  <c r="H52" i="2"/>
  <c r="J52" i="2"/>
  <c r="G116" i="2"/>
  <c r="R116" i="2" s="1"/>
  <c r="R278" i="2" s="1"/>
  <c r="J116" i="2"/>
  <c r="Y116" i="2" s="1"/>
  <c r="L116" i="2"/>
  <c r="K116" i="2"/>
  <c r="H180" i="2"/>
  <c r="L180" i="2"/>
  <c r="I180" i="2"/>
  <c r="P180" i="2"/>
  <c r="AF65" i="2"/>
  <c r="AF329" i="2" s="1"/>
  <c r="AG137" i="2"/>
  <c r="AG257" i="2" s="1"/>
  <c r="AJ99" i="2"/>
  <c r="AJ295" i="2" s="1"/>
  <c r="H170" i="2"/>
  <c r="H166" i="2"/>
  <c r="G106" i="2"/>
  <c r="N104" i="2"/>
  <c r="K42" i="2"/>
  <c r="G38" i="2"/>
  <c r="R38" i="2" s="1"/>
  <c r="R356" i="2" s="1"/>
  <c r="AI359" i="2"/>
  <c r="AP359" i="2" s="1"/>
  <c r="AP35" i="2"/>
  <c r="T27" i="2"/>
  <c r="T367" i="2" s="1"/>
  <c r="U27" i="2"/>
  <c r="H33" i="2"/>
  <c r="J161" i="2"/>
  <c r="H38" i="2"/>
  <c r="T39" i="2"/>
  <c r="T355" i="2" s="1"/>
  <c r="U39" i="2"/>
  <c r="U355" i="2" s="1"/>
  <c r="H161" i="2"/>
  <c r="L102" i="2"/>
  <c r="AN239" i="2"/>
  <c r="N170" i="2"/>
  <c r="P106" i="2"/>
  <c r="P104" i="2"/>
  <c r="M42" i="2"/>
  <c r="AD42" i="2" s="1"/>
  <c r="AD352" i="2" s="1"/>
  <c r="L38" i="2"/>
  <c r="AC38" i="2" s="1"/>
  <c r="AC356" i="2" s="1"/>
  <c r="AH179" i="2"/>
  <c r="T173" i="2"/>
  <c r="T221" i="2" s="1"/>
  <c r="AM221" i="2" s="1"/>
  <c r="U173" i="2"/>
  <c r="U221" i="2" s="1"/>
  <c r="K97" i="2"/>
  <c r="M161" i="2"/>
  <c r="AE161" i="2" s="1"/>
  <c r="AE233" i="2" s="1"/>
  <c r="P177" i="2"/>
  <c r="AK177" i="2" s="1"/>
  <c r="AK217" i="2" s="1"/>
  <c r="H141" i="2"/>
  <c r="O141" i="2"/>
  <c r="P29" i="2"/>
  <c r="K29" i="2"/>
  <c r="H29" i="2"/>
  <c r="AM311" i="2"/>
  <c r="I173" i="2"/>
  <c r="O173" i="2"/>
  <c r="S21" i="2"/>
  <c r="S373" i="2" s="1"/>
  <c r="R21" i="2"/>
  <c r="R373" i="2" s="1"/>
  <c r="AD19" i="2"/>
  <c r="AD375" i="2" s="1"/>
  <c r="AE19" i="2"/>
  <c r="AE375" i="2" s="1"/>
  <c r="J73" i="2"/>
  <c r="K73" i="2"/>
  <c r="O125" i="2"/>
  <c r="H61" i="2"/>
  <c r="J61" i="2"/>
  <c r="AJ107" i="2"/>
  <c r="AJ287" i="2" s="1"/>
  <c r="AK107" i="2"/>
  <c r="AK287" i="2" s="1"/>
  <c r="AF75" i="2"/>
  <c r="AF319" i="2" s="1"/>
  <c r="AG75" i="2"/>
  <c r="AG319" i="2" s="1"/>
  <c r="Y375" i="2"/>
  <c r="AN375" i="2" s="1"/>
  <c r="AN19" i="2"/>
  <c r="AI39" i="2"/>
  <c r="AI355" i="2" s="1"/>
  <c r="AH39" i="2"/>
  <c r="AH355" i="2" s="1"/>
  <c r="R23" i="2"/>
  <c r="R371" i="2" s="1"/>
  <c r="S23" i="2"/>
  <c r="S371" i="2" s="1"/>
  <c r="AD49" i="2"/>
  <c r="AD345" i="2" s="1"/>
  <c r="AE49" i="2"/>
  <c r="AE345" i="2" s="1"/>
  <c r="S37" i="2"/>
  <c r="S357" i="2" s="1"/>
  <c r="R37" i="2"/>
  <c r="R357" i="2" s="1"/>
  <c r="AD23" i="2"/>
  <c r="AD371" i="2" s="1"/>
  <c r="AE23" i="2"/>
  <c r="AE371" i="2" s="1"/>
  <c r="AF27" i="2"/>
  <c r="AF367" i="2" s="1"/>
  <c r="AG27" i="2"/>
  <c r="AG367" i="2" s="1"/>
  <c r="AD21" i="2"/>
  <c r="AD373" i="2" s="1"/>
  <c r="AE21" i="2"/>
  <c r="AE373" i="2" s="1"/>
  <c r="AH71" i="2"/>
  <c r="AH323" i="2" s="1"/>
  <c r="AI71" i="2"/>
  <c r="AI323" i="2" s="1"/>
  <c r="AI363" i="2"/>
  <c r="AP363" i="2" s="1"/>
  <c r="AP31" i="2"/>
  <c r="T25" i="2"/>
  <c r="T369" i="2" s="1"/>
  <c r="U25" i="2"/>
  <c r="U369" i="2" s="1"/>
  <c r="AG71" i="2"/>
  <c r="AG323" i="2" s="1"/>
  <c r="AF71" i="2"/>
  <c r="AF323" i="2" s="1"/>
  <c r="T49" i="2"/>
  <c r="T345" i="2" s="1"/>
  <c r="U49" i="2"/>
  <c r="U345" i="2" s="1"/>
  <c r="AF87" i="2"/>
  <c r="AF307" i="2" s="1"/>
  <c r="AG87" i="2"/>
  <c r="AG307" i="2" s="1"/>
  <c r="AF55" i="2"/>
  <c r="AF339" i="2" s="1"/>
  <c r="AG55" i="2"/>
  <c r="AG339" i="2" s="1"/>
  <c r="T53" i="2"/>
  <c r="T341" i="2" s="1"/>
  <c r="U53" i="2"/>
  <c r="U341" i="2" s="1"/>
  <c r="Y149" i="2"/>
  <c r="Y245" i="2" s="1"/>
  <c r="AN245" i="2" s="1"/>
  <c r="X149" i="2"/>
  <c r="X245" i="2" s="1"/>
  <c r="AH367" i="2"/>
  <c r="AO367" i="2" s="1"/>
  <c r="AO27" i="2"/>
  <c r="AH107" i="2"/>
  <c r="AI107" i="2"/>
  <c r="R75" i="2"/>
  <c r="R319" i="2" s="1"/>
  <c r="S75" i="2"/>
  <c r="S319" i="2" s="1"/>
  <c r="X27" i="2"/>
  <c r="Y27" i="2"/>
  <c r="Y367" i="2" s="1"/>
  <c r="AC87" i="2"/>
  <c r="AC307" i="2" s="1"/>
  <c r="AB87" i="2"/>
  <c r="AB307" i="2" s="1"/>
  <c r="AK25" i="2"/>
  <c r="AK369" i="2" s="1"/>
  <c r="X103" i="2"/>
  <c r="X291" i="2" s="1"/>
  <c r="Y103" i="2"/>
  <c r="Y291" i="2" s="1"/>
  <c r="AE25" i="2"/>
  <c r="AE369" i="2" s="1"/>
  <c r="AD25" i="2"/>
  <c r="AD369" i="2" s="1"/>
  <c r="AD29" i="2"/>
  <c r="AD365" i="2" s="1"/>
  <c r="AE29" i="2"/>
  <c r="AE365" i="2" s="1"/>
  <c r="AG39" i="2"/>
  <c r="AG355" i="2" s="1"/>
  <c r="AF39" i="2"/>
  <c r="AF355" i="2" s="1"/>
  <c r="AK23" i="2"/>
  <c r="AK371" i="2" s="1"/>
  <c r="AJ23" i="2"/>
  <c r="AJ371" i="2" s="1"/>
  <c r="AA49" i="2"/>
  <c r="AA345" i="2" s="1"/>
  <c r="Z49" i="2"/>
  <c r="Z345" i="2" s="1"/>
  <c r="AJ97" i="2"/>
  <c r="AJ297" i="2" s="1"/>
  <c r="AK97" i="2"/>
  <c r="AK297" i="2" s="1"/>
  <c r="AO323" i="2"/>
  <c r="AA123" i="2"/>
  <c r="AA271" i="2" s="1"/>
  <c r="T97" i="2"/>
  <c r="T297" i="2" s="1"/>
  <c r="Y137" i="2"/>
  <c r="Y121" i="2"/>
  <c r="Y273" i="2" s="1"/>
  <c r="AN273" i="2" s="1"/>
  <c r="AA197" i="2"/>
  <c r="AI177" i="2"/>
  <c r="AD149" i="2"/>
  <c r="AD245" i="2" s="1"/>
  <c r="AO245" i="2" s="1"/>
  <c r="AK133" i="2"/>
  <c r="AK261" i="2" s="1"/>
  <c r="AK197" i="2"/>
  <c r="AI43" i="2"/>
  <c r="AA59" i="2"/>
  <c r="AA335" i="2" s="1"/>
  <c r="T103" i="2"/>
  <c r="T291" i="2" s="1"/>
  <c r="V129" i="2"/>
  <c r="V265" i="2" s="1"/>
  <c r="AJ135" i="2"/>
  <c r="AJ259" i="2" s="1"/>
  <c r="AF151" i="2"/>
  <c r="AF243" i="2" s="1"/>
  <c r="X151" i="2"/>
  <c r="AM151" i="2" s="1"/>
  <c r="S151" i="2"/>
  <c r="S243" i="2" s="1"/>
  <c r="G17" i="2"/>
  <c r="S17" i="2" s="1"/>
  <c r="S377" i="2" s="1"/>
  <c r="AH73" i="2"/>
  <c r="AG61" i="2"/>
  <c r="AG333" i="2" s="1"/>
  <c r="Y189" i="2"/>
  <c r="AN189" i="2" s="1"/>
  <c r="AK61" i="2"/>
  <c r="AK333" i="2" s="1"/>
  <c r="AA133" i="2"/>
  <c r="AA261" i="2" s="1"/>
  <c r="U139" i="2"/>
  <c r="U255" i="2" s="1"/>
  <c r="U113" i="2"/>
  <c r="U281" i="2" s="1"/>
  <c r="V141" i="2"/>
  <c r="V253" i="2" s="1"/>
  <c r="V181" i="2"/>
  <c r="V213" i="2" s="1"/>
  <c r="W21" i="2"/>
  <c r="W373" i="2" s="1"/>
  <c r="AA41" i="2"/>
  <c r="AA353" i="2" s="1"/>
  <c r="Y89" i="2"/>
  <c r="AN89" i="2" s="1"/>
  <c r="AI169" i="2"/>
  <c r="AG125" i="2"/>
  <c r="AG269" i="2" s="1"/>
  <c r="AC113" i="2"/>
  <c r="AC281" i="2" s="1"/>
  <c r="AC153" i="2"/>
  <c r="AC241" i="2" s="1"/>
  <c r="U183" i="2"/>
  <c r="U211" i="2" s="1"/>
  <c r="U135" i="2"/>
  <c r="U259" i="2" s="1"/>
  <c r="W139" i="2"/>
  <c r="W255" i="2" s="1"/>
  <c r="R39" i="2"/>
  <c r="R355" i="2" s="1"/>
  <c r="V73" i="2"/>
  <c r="V321" i="2" s="1"/>
  <c r="W81" i="2"/>
  <c r="W313" i="2" s="1"/>
  <c r="Y91" i="2"/>
  <c r="Y303" i="2" s="1"/>
  <c r="AN303" i="2" s="1"/>
  <c r="S101" i="2"/>
  <c r="S293" i="2" s="1"/>
  <c r="AD109" i="2"/>
  <c r="AD285" i="2" s="1"/>
  <c r="S119" i="2"/>
  <c r="S275" i="2" s="1"/>
  <c r="AK123" i="2"/>
  <c r="AK271" i="2" s="1"/>
  <c r="R125" i="2"/>
  <c r="R269" i="2" s="1"/>
  <c r="R133" i="2"/>
  <c r="R261" i="2" s="1"/>
  <c r="AH137" i="2"/>
  <c r="AO137" i="2" s="1"/>
  <c r="Z145" i="2"/>
  <c r="Z249" i="2" s="1"/>
  <c r="S149" i="2"/>
  <c r="S245" i="2" s="1"/>
  <c r="W149" i="2"/>
  <c r="W245" i="2" s="1"/>
  <c r="AE153" i="2"/>
  <c r="AE241" i="2" s="1"/>
  <c r="R153" i="2"/>
  <c r="R241" i="2" s="1"/>
  <c r="AD161" i="2"/>
  <c r="AD233" i="2" s="1"/>
  <c r="AK167" i="2"/>
  <c r="AK227" i="2" s="1"/>
  <c r="AF171" i="2"/>
  <c r="AF223" i="2" s="1"/>
  <c r="AG173" i="2"/>
  <c r="AG221" i="2" s="1"/>
  <c r="AJ177" i="2"/>
  <c r="AJ217" i="2" s="1"/>
  <c r="T177" i="2"/>
  <c r="T217" i="2" s="1"/>
  <c r="AB183" i="2"/>
  <c r="AB211" i="2" s="1"/>
  <c r="AE185" i="2"/>
  <c r="AE209" i="2" s="1"/>
  <c r="W193" i="2"/>
  <c r="W201" i="2" s="1"/>
  <c r="AG197" i="2"/>
  <c r="K17" i="2"/>
  <c r="Z17" i="2" s="1"/>
  <c r="Z377" i="2" s="1"/>
  <c r="Y57" i="2"/>
  <c r="X303" i="2"/>
  <c r="AM303" i="2" s="1"/>
  <c r="AI75" i="2"/>
  <c r="AI319" i="2" s="1"/>
  <c r="AH75" i="2"/>
  <c r="AH319" i="2" s="1"/>
  <c r="AO319" i="2" s="1"/>
  <c r="AH53" i="2"/>
  <c r="AI53" i="2"/>
  <c r="AF103" i="2"/>
  <c r="AF291" i="2" s="1"/>
  <c r="AG103" i="2"/>
  <c r="AG291" i="2" s="1"/>
  <c r="R29" i="2"/>
  <c r="R365" i="2" s="1"/>
  <c r="S29" i="2"/>
  <c r="S365" i="2" s="1"/>
  <c r="AD57" i="2"/>
  <c r="AD337" i="2" s="1"/>
  <c r="AE57" i="2"/>
  <c r="AE337" i="2" s="1"/>
  <c r="AB77" i="2"/>
  <c r="AB317" i="2" s="1"/>
  <c r="AC77" i="2"/>
  <c r="AC317" i="2" s="1"/>
  <c r="U89" i="2"/>
  <c r="U305" i="2" s="1"/>
  <c r="T89" i="2"/>
  <c r="T305" i="2" s="1"/>
  <c r="AD37" i="2"/>
  <c r="AD357" i="2" s="1"/>
  <c r="AE37" i="2"/>
  <c r="AE357" i="2" s="1"/>
  <c r="AE55" i="2"/>
  <c r="AE339" i="2" s="1"/>
  <c r="AD55" i="2"/>
  <c r="AD339" i="2" s="1"/>
  <c r="T33" i="2"/>
  <c r="T361" i="2" s="1"/>
  <c r="U33" i="2"/>
  <c r="U361" i="2" s="1"/>
  <c r="AA23" i="2"/>
  <c r="AA371" i="2" s="1"/>
  <c r="Z23" i="2"/>
  <c r="Z371" i="2" s="1"/>
  <c r="U75" i="2"/>
  <c r="U319" i="2" s="1"/>
  <c r="T75" i="2"/>
  <c r="T319" i="2" s="1"/>
  <c r="U43" i="2"/>
  <c r="U351" i="2" s="1"/>
  <c r="T43" i="2"/>
  <c r="T351" i="2" s="1"/>
  <c r="AE87" i="2"/>
  <c r="AE307" i="2" s="1"/>
  <c r="AD87" i="2"/>
  <c r="AD307" i="2" s="1"/>
  <c r="S71" i="2"/>
  <c r="S323" i="2" s="1"/>
  <c r="R71" i="2"/>
  <c r="R323" i="2" s="1"/>
  <c r="AH55" i="2"/>
  <c r="AI55" i="2"/>
  <c r="AF23" i="2"/>
  <c r="AF371" i="2" s="1"/>
  <c r="AG23" i="2"/>
  <c r="AG371" i="2" s="1"/>
  <c r="AK49" i="2"/>
  <c r="AK345" i="2" s="1"/>
  <c r="AJ49" i="2"/>
  <c r="AJ345" i="2" s="1"/>
  <c r="T93" i="2"/>
  <c r="T301" i="2" s="1"/>
  <c r="U93" i="2"/>
  <c r="U301" i="2" s="1"/>
  <c r="AD107" i="2"/>
  <c r="AD287" i="2" s="1"/>
  <c r="AE107" i="2"/>
  <c r="AE287" i="2" s="1"/>
  <c r="T91" i="2"/>
  <c r="T303" i="2" s="1"/>
  <c r="U91" i="2"/>
  <c r="U303" i="2" s="1"/>
  <c r="AJ27" i="2"/>
  <c r="AJ367" i="2" s="1"/>
  <c r="AK27" i="2"/>
  <c r="AK367" i="2" s="1"/>
  <c r="S85" i="2"/>
  <c r="S309" i="2" s="1"/>
  <c r="R85" i="2"/>
  <c r="R309" i="2" s="1"/>
  <c r="R53" i="2"/>
  <c r="R341" i="2" s="1"/>
  <c r="S53" i="2"/>
  <c r="S341" i="2" s="1"/>
  <c r="AI87" i="2"/>
  <c r="AH87" i="2"/>
  <c r="S55" i="2"/>
  <c r="S339" i="2" s="1"/>
  <c r="R55" i="2"/>
  <c r="R339" i="2" s="1"/>
  <c r="AJ57" i="2"/>
  <c r="AJ337" i="2" s="1"/>
  <c r="AK57" i="2"/>
  <c r="AK337" i="2" s="1"/>
  <c r="AH375" i="2"/>
  <c r="AO375" i="2" s="1"/>
  <c r="AO19" i="2"/>
  <c r="U55" i="2"/>
  <c r="U339" i="2" s="1"/>
  <c r="T55" i="2"/>
  <c r="T339" i="2" s="1"/>
  <c r="S45" i="2"/>
  <c r="S349" i="2" s="1"/>
  <c r="R45" i="2"/>
  <c r="R349" i="2" s="1"/>
  <c r="U73" i="2"/>
  <c r="U321" i="2" s="1"/>
  <c r="T73" i="2"/>
  <c r="T321" i="2" s="1"/>
  <c r="S93" i="2"/>
  <c r="S301" i="2" s="1"/>
  <c r="R93" i="2"/>
  <c r="R301" i="2" s="1"/>
  <c r="AE97" i="2"/>
  <c r="AE297" i="2" s="1"/>
  <c r="AD97" i="2"/>
  <c r="AD297" i="2" s="1"/>
  <c r="AC69" i="2"/>
  <c r="AC325" i="2" s="1"/>
  <c r="U171" i="2"/>
  <c r="U223" i="2" s="1"/>
  <c r="T65" i="2"/>
  <c r="T329" i="2" s="1"/>
  <c r="V69" i="2"/>
  <c r="V325" i="2" s="1"/>
  <c r="AI101" i="2"/>
  <c r="AP101" i="2" s="1"/>
  <c r="AD165" i="2"/>
  <c r="AD229" i="2" s="1"/>
  <c r="AA155" i="2"/>
  <c r="AA239" i="2" s="1"/>
  <c r="AB81" i="2"/>
  <c r="AB313" i="2" s="1"/>
  <c r="Y165" i="2"/>
  <c r="Y229" i="2" s="1"/>
  <c r="AN229" i="2" s="1"/>
  <c r="AD81" i="2"/>
  <c r="AD313" i="2" s="1"/>
  <c r="AE73" i="2"/>
  <c r="AE321" i="2" s="1"/>
  <c r="AJ86" i="2"/>
  <c r="AJ308" i="2" s="1"/>
  <c r="AH189" i="2"/>
  <c r="AO189" i="2" s="1"/>
  <c r="AK165" i="2"/>
  <c r="AK229" i="2" s="1"/>
  <c r="V107" i="2"/>
  <c r="V287" i="2" s="1"/>
  <c r="U187" i="2"/>
  <c r="U207" i="2" s="1"/>
  <c r="AF45" i="2"/>
  <c r="AF349" i="2" s="1"/>
  <c r="AC55" i="2"/>
  <c r="AC339" i="2" s="1"/>
  <c r="R57" i="2"/>
  <c r="R337" i="2" s="1"/>
  <c r="AJ59" i="2"/>
  <c r="AJ335" i="2" s="1"/>
  <c r="AA71" i="2"/>
  <c r="AA323" i="2" s="1"/>
  <c r="AB125" i="2"/>
  <c r="AB269" i="2" s="1"/>
  <c r="AJ129" i="2"/>
  <c r="AJ265" i="2" s="1"/>
  <c r="AF133" i="2"/>
  <c r="AF261" i="2" s="1"/>
  <c r="AI139" i="2"/>
  <c r="AB141" i="2"/>
  <c r="AB253" i="2" s="1"/>
  <c r="AD145" i="2"/>
  <c r="AD249" i="2" s="1"/>
  <c r="W169" i="2"/>
  <c r="W225" i="2" s="1"/>
  <c r="S171" i="2"/>
  <c r="S223" i="2" s="1"/>
  <c r="AB189" i="2"/>
  <c r="AB205" i="2" s="1"/>
  <c r="AD197" i="2"/>
  <c r="AH74" i="2"/>
  <c r="AH320" i="2" s="1"/>
  <c r="AO320" i="2" s="1"/>
  <c r="AM135" i="2"/>
  <c r="AI89" i="2"/>
  <c r="AH89" i="2"/>
  <c r="AH305" i="2" s="1"/>
  <c r="AI57" i="2"/>
  <c r="AH57" i="2"/>
  <c r="AK17" i="2"/>
  <c r="AK377" i="2" s="1"/>
  <c r="AJ17" i="2"/>
  <c r="AJ377" i="2" s="1"/>
  <c r="AE53" i="2"/>
  <c r="AE341" i="2" s="1"/>
  <c r="AD53" i="2"/>
  <c r="AD341" i="2" s="1"/>
  <c r="AH49" i="2"/>
  <c r="AI49" i="2"/>
  <c r="AB25" i="2"/>
  <c r="AB369" i="2" s="1"/>
  <c r="AJ53" i="2"/>
  <c r="AJ341" i="2" s="1"/>
  <c r="AK53" i="2"/>
  <c r="AK341" i="2" s="1"/>
  <c r="AI21" i="2"/>
  <c r="AH21" i="2"/>
  <c r="S73" i="2"/>
  <c r="S321" i="2" s="1"/>
  <c r="R73" i="2"/>
  <c r="R321" i="2" s="1"/>
  <c r="AG97" i="2"/>
  <c r="AG297" i="2" s="1"/>
  <c r="AF97" i="2"/>
  <c r="AF297" i="2" s="1"/>
  <c r="AG49" i="2"/>
  <c r="AG345" i="2" s="1"/>
  <c r="AF49" i="2"/>
  <c r="AF345" i="2" s="1"/>
  <c r="Y25" i="2"/>
  <c r="X25" i="2"/>
  <c r="Z45" i="2"/>
  <c r="Z349" i="2" s="1"/>
  <c r="AF33" i="2"/>
  <c r="AF361" i="2" s="1"/>
  <c r="AA125" i="2"/>
  <c r="AA269" i="2" s="1"/>
  <c r="AE85" i="2"/>
  <c r="AE309" i="2" s="1"/>
  <c r="AB89" i="2"/>
  <c r="AB305" i="2" s="1"/>
  <c r="Y29" i="2"/>
  <c r="Z165" i="2"/>
  <c r="Z229" i="2" s="1"/>
  <c r="AG169" i="2"/>
  <c r="AG225" i="2" s="1"/>
  <c r="AE133" i="2"/>
  <c r="AE261" i="2" s="1"/>
  <c r="AK117" i="2"/>
  <c r="AK277" i="2" s="1"/>
  <c r="AF89" i="2"/>
  <c r="AF305" i="2" s="1"/>
  <c r="AE69" i="2"/>
  <c r="AE325" i="2" s="1"/>
  <c r="AH81" i="2"/>
  <c r="AH313" i="2" s="1"/>
  <c r="AO313" i="2" s="1"/>
  <c r="AJ173" i="2"/>
  <c r="AJ221" i="2" s="1"/>
  <c r="J17" i="2"/>
  <c r="Y17" i="2" s="1"/>
  <c r="N17" i="2"/>
  <c r="AG17" i="2" s="1"/>
  <c r="AG377" i="2" s="1"/>
  <c r="AA157" i="2"/>
  <c r="AA237" i="2" s="1"/>
  <c r="Z157" i="2"/>
  <c r="Z237" i="2" s="1"/>
  <c r="AB97" i="2"/>
  <c r="AB297" i="2" s="1"/>
  <c r="AC97" i="2"/>
  <c r="AC297" i="2" s="1"/>
  <c r="AB33" i="2"/>
  <c r="AB361" i="2" s="1"/>
  <c r="AC33" i="2"/>
  <c r="AC361" i="2" s="1"/>
  <c r="AH25" i="2"/>
  <c r="AG25" i="2"/>
  <c r="AG369" i="2" s="1"/>
  <c r="AF25" i="2"/>
  <c r="AF369" i="2" s="1"/>
  <c r="AB57" i="2"/>
  <c r="AB337" i="2" s="1"/>
  <c r="AC57" i="2"/>
  <c r="AC337" i="2" s="1"/>
  <c r="AH37" i="2"/>
  <c r="AI37" i="2"/>
  <c r="AF57" i="2"/>
  <c r="AF337" i="2" s="1"/>
  <c r="AG57" i="2"/>
  <c r="AG337" i="2" s="1"/>
  <c r="Y21" i="2"/>
  <c r="X21" i="2"/>
  <c r="R66" i="2"/>
  <c r="R328" i="2" s="1"/>
  <c r="S66" i="2"/>
  <c r="S328" i="2" s="1"/>
  <c r="AF105" i="2"/>
  <c r="AF289" i="2" s="1"/>
  <c r="AG105" i="2"/>
  <c r="AG289" i="2" s="1"/>
  <c r="AB49" i="2"/>
  <c r="AB345" i="2" s="1"/>
  <c r="AC49" i="2"/>
  <c r="AC345" i="2" s="1"/>
  <c r="AI29" i="2"/>
  <c r="AH29" i="2"/>
  <c r="AD77" i="2"/>
  <c r="AD317" i="2" s="1"/>
  <c r="AE77" i="2"/>
  <c r="AE317" i="2" s="1"/>
  <c r="AG37" i="2"/>
  <c r="AG357" i="2" s="1"/>
  <c r="AF37" i="2"/>
  <c r="AF357" i="2" s="1"/>
  <c r="AF29" i="2"/>
  <c r="AF365" i="2" s="1"/>
  <c r="AG29" i="2"/>
  <c r="AG365" i="2" s="1"/>
  <c r="AG21" i="2"/>
  <c r="AG373" i="2" s="1"/>
  <c r="AF21" i="2"/>
  <c r="AF373" i="2" s="1"/>
  <c r="AE101" i="2"/>
  <c r="AE293" i="2" s="1"/>
  <c r="I17" i="2"/>
  <c r="O17" i="2"/>
  <c r="AH17" i="2" s="1"/>
  <c r="AE62" i="2"/>
  <c r="AE332" i="2" s="1"/>
  <c r="AD45" i="2"/>
  <c r="AD349" i="2" s="1"/>
  <c r="AG73" i="2"/>
  <c r="AG321" i="2" s="1"/>
  <c r="AI145" i="2"/>
  <c r="AI249" i="2" s="1"/>
  <c r="AP249" i="2" s="1"/>
  <c r="AF113" i="2"/>
  <c r="AF281" i="2" s="1"/>
  <c r="AG121" i="2"/>
  <c r="AG273" i="2" s="1"/>
  <c r="AC129" i="2"/>
  <c r="AC265" i="2" s="1"/>
  <c r="AK141" i="2"/>
  <c r="AK253" i="2" s="1"/>
  <c r="AC193" i="2"/>
  <c r="AC201" i="2" s="1"/>
  <c r="R81" i="2"/>
  <c r="R313" i="2" s="1"/>
  <c r="AE181" i="2"/>
  <c r="AE213" i="2" s="1"/>
  <c r="Z189" i="2"/>
  <c r="Z205" i="2" s="1"/>
  <c r="H17" i="2"/>
  <c r="L17" i="2"/>
  <c r="M17" i="2"/>
  <c r="AE17" i="2" s="1"/>
  <c r="AE377" i="2" s="1"/>
  <c r="AD291" i="2"/>
  <c r="AO291" i="2" s="1"/>
  <c r="AO103" i="2"/>
  <c r="AE311" i="2"/>
  <c r="AP311" i="2" s="1"/>
  <c r="AP83" i="2"/>
  <c r="T203" i="2"/>
  <c r="AM203" i="2" s="1"/>
  <c r="AM191" i="2"/>
  <c r="T215" i="2"/>
  <c r="AM215" i="2" s="1"/>
  <c r="AM179" i="2"/>
  <c r="U367" i="2"/>
  <c r="AE355" i="2"/>
  <c r="AP355" i="2" s="1"/>
  <c r="AP39" i="2"/>
  <c r="AE323" i="2"/>
  <c r="T271" i="2"/>
  <c r="AM271" i="2" s="1"/>
  <c r="AM123" i="2"/>
  <c r="AD255" i="2"/>
  <c r="AO255" i="2" s="1"/>
  <c r="AO139" i="2"/>
  <c r="T273" i="2"/>
  <c r="AM273" i="2" s="1"/>
  <c r="AM121" i="2"/>
  <c r="AP167" i="2"/>
  <c r="AN175" i="2"/>
  <c r="AP321" i="2"/>
  <c r="AO225" i="2"/>
  <c r="AO217" i="2"/>
  <c r="AO119" i="2"/>
  <c r="AN69" i="2"/>
  <c r="AN79" i="2"/>
  <c r="AM181" i="2"/>
  <c r="AO145" i="2"/>
  <c r="AP157" i="2"/>
  <c r="AP181" i="2"/>
  <c r="AM67" i="2"/>
  <c r="AN103" i="2"/>
  <c r="AP79" i="2"/>
  <c r="AM103" i="2"/>
  <c r="AM115" i="2"/>
  <c r="AO95" i="2"/>
  <c r="AO101" i="2"/>
  <c r="AP51" i="2"/>
  <c r="AP91" i="2"/>
  <c r="AD343" i="2"/>
  <c r="AO343" i="2" s="1"/>
  <c r="AO51" i="2"/>
  <c r="AD311" i="2"/>
  <c r="AO311" i="2" s="1"/>
  <c r="AO83" i="2"/>
  <c r="T331" i="2"/>
  <c r="AM331" i="2" s="1"/>
  <c r="AM63" i="2"/>
  <c r="AD355" i="2"/>
  <c r="AE319" i="2"/>
  <c r="AD303" i="2"/>
  <c r="AO303" i="2" s="1"/>
  <c r="AO91" i="2"/>
  <c r="AE299" i="2"/>
  <c r="AP299" i="2" s="1"/>
  <c r="AP95" i="2"/>
  <c r="AE251" i="2"/>
  <c r="AP251" i="2" s="1"/>
  <c r="AP143" i="2"/>
  <c r="T245" i="2"/>
  <c r="AM245" i="2" s="1"/>
  <c r="AM149" i="2"/>
  <c r="AN231" i="2"/>
  <c r="AO149" i="2"/>
  <c r="AP73" i="2"/>
  <c r="AO169" i="2"/>
  <c r="AO177" i="2"/>
  <c r="AP197" i="2"/>
  <c r="AO275" i="2"/>
  <c r="AN325" i="2"/>
  <c r="AN315" i="2"/>
  <c r="AM213" i="2"/>
  <c r="AO249" i="2"/>
  <c r="AP237" i="2"/>
  <c r="AP213" i="2"/>
  <c r="AM327" i="2"/>
  <c r="AN291" i="2"/>
  <c r="AP315" i="2"/>
  <c r="AM291" i="2"/>
  <c r="AM279" i="2"/>
  <c r="AO299" i="2"/>
  <c r="AO293" i="2"/>
  <c r="AP343" i="2"/>
  <c r="AP303" i="2"/>
  <c r="AN163" i="2"/>
  <c r="AN107" i="2"/>
  <c r="AH325" i="2"/>
  <c r="AO325" i="2" s="1"/>
  <c r="AO69" i="2"/>
  <c r="AN193" i="2"/>
  <c r="Y201" i="2"/>
  <c r="AN201" i="2" s="1"/>
  <c r="Y217" i="2"/>
  <c r="AN217" i="2" s="1"/>
  <c r="AN177" i="2"/>
  <c r="AN145" i="2"/>
  <c r="Y249" i="2"/>
  <c r="AN249" i="2" s="1"/>
  <c r="Y265" i="2"/>
  <c r="AN265" i="2" s="1"/>
  <c r="AN129" i="2"/>
  <c r="AH329" i="2"/>
  <c r="AO329" i="2" s="1"/>
  <c r="AO65" i="2"/>
  <c r="Y365" i="2"/>
  <c r="AN365" i="2" s="1"/>
  <c r="AN29" i="2"/>
  <c r="Y205" i="2"/>
  <c r="AN205" i="2" s="1"/>
  <c r="Y237" i="2"/>
  <c r="AN237" i="2" s="1"/>
  <c r="AN157" i="2"/>
  <c r="AN125" i="2"/>
  <c r="Y269" i="2"/>
  <c r="AN269" i="2" s="1"/>
  <c r="X293" i="2"/>
  <c r="AM293" i="2" s="1"/>
  <c r="AM101" i="2"/>
  <c r="X315" i="2"/>
  <c r="AM315" i="2" s="1"/>
  <c r="AM79" i="2"/>
  <c r="AN65" i="2"/>
  <c r="Y329" i="2"/>
  <c r="AN329" i="2" s="1"/>
  <c r="AN49" i="2"/>
  <c r="Y345" i="2"/>
  <c r="AN345" i="2" s="1"/>
  <c r="AI291" i="2"/>
  <c r="AP291" i="2" s="1"/>
  <c r="AP103" i="2"/>
  <c r="Y355" i="2"/>
  <c r="AN355" i="2" s="1"/>
  <c r="AN39" i="2"/>
  <c r="Y261" i="2"/>
  <c r="AN261" i="2" s="1"/>
  <c r="AN133" i="2"/>
  <c r="Y309" i="2"/>
  <c r="AN309" i="2" s="1"/>
  <c r="AN85" i="2"/>
  <c r="Y323" i="2"/>
  <c r="AN323" i="2" s="1"/>
  <c r="AN71" i="2"/>
  <c r="AF192" i="2"/>
  <c r="AF202" i="2" s="1"/>
  <c r="AG192" i="2"/>
  <c r="AG202" i="2" s="1"/>
  <c r="AB166" i="2"/>
  <c r="AB228" i="2" s="1"/>
  <c r="AC166" i="2"/>
  <c r="AC228" i="2" s="1"/>
  <c r="AH140" i="2"/>
  <c r="AI140" i="2"/>
  <c r="AB114" i="2"/>
  <c r="AB280" i="2" s="1"/>
  <c r="AC114" i="2"/>
  <c r="AC280" i="2" s="1"/>
  <c r="AC80" i="2"/>
  <c r="AC314" i="2" s="1"/>
  <c r="AB80" i="2"/>
  <c r="AB314" i="2" s="1"/>
  <c r="Y32" i="2"/>
  <c r="X32" i="2"/>
  <c r="W18" i="2"/>
  <c r="W376" i="2" s="1"/>
  <c r="V18" i="2"/>
  <c r="V376" i="2" s="1"/>
  <c r="U162" i="2"/>
  <c r="U232" i="2" s="1"/>
  <c r="T162" i="2"/>
  <c r="T232" i="2" s="1"/>
  <c r="U106" i="2"/>
  <c r="U288" i="2" s="1"/>
  <c r="T106" i="2"/>
  <c r="T288" i="2" s="1"/>
  <c r="U42" i="2"/>
  <c r="U352" i="2" s="1"/>
  <c r="T42" i="2"/>
  <c r="T352" i="2" s="1"/>
  <c r="Y156" i="2"/>
  <c r="X156" i="2"/>
  <c r="Y152" i="2"/>
  <c r="X152" i="2"/>
  <c r="Y148" i="2"/>
  <c r="X148" i="2"/>
  <c r="Y144" i="2"/>
  <c r="X144" i="2"/>
  <c r="Y70" i="2"/>
  <c r="X70" i="2"/>
  <c r="X66" i="2"/>
  <c r="Y66" i="2"/>
  <c r="AA48" i="2"/>
  <c r="AA346" i="2" s="1"/>
  <c r="Z48" i="2"/>
  <c r="Z346" i="2" s="1"/>
  <c r="AI331" i="2"/>
  <c r="AP331" i="2" s="1"/>
  <c r="AP63" i="2"/>
  <c r="S178" i="2"/>
  <c r="S216" i="2" s="1"/>
  <c r="R178" i="2"/>
  <c r="R216" i="2" s="1"/>
  <c r="R50" i="2"/>
  <c r="R344" i="2" s="1"/>
  <c r="S50" i="2"/>
  <c r="S344" i="2" s="1"/>
  <c r="AA190" i="2"/>
  <c r="AA204" i="2" s="1"/>
  <c r="Z190" i="2"/>
  <c r="Z204" i="2" s="1"/>
  <c r="W186" i="2"/>
  <c r="W208" i="2" s="1"/>
  <c r="V186" i="2"/>
  <c r="V208" i="2" s="1"/>
  <c r="Y213" i="2"/>
  <c r="AN213" i="2" s="1"/>
  <c r="AN181" i="2"/>
  <c r="AA126" i="2"/>
  <c r="AA268" i="2" s="1"/>
  <c r="Z126" i="2"/>
  <c r="Z268" i="2" s="1"/>
  <c r="W122" i="2"/>
  <c r="W272" i="2" s="1"/>
  <c r="V122" i="2"/>
  <c r="V272" i="2" s="1"/>
  <c r="Y277" i="2"/>
  <c r="AN277" i="2" s="1"/>
  <c r="AN117" i="2"/>
  <c r="X287" i="2"/>
  <c r="AM287" i="2" s="1"/>
  <c r="AM107" i="2"/>
  <c r="X341" i="2"/>
  <c r="AM341" i="2" s="1"/>
  <c r="AM53" i="2"/>
  <c r="Y283" i="2"/>
  <c r="AN283" i="2" s="1"/>
  <c r="AN111" i="2"/>
  <c r="X277" i="2"/>
  <c r="AM277" i="2" s="1"/>
  <c r="AM117" i="2"/>
  <c r="X265" i="2"/>
  <c r="AM265" i="2" s="1"/>
  <c r="AM129" i="2"/>
  <c r="X217" i="2"/>
  <c r="AM217" i="2" s="1"/>
  <c r="AM177" i="2"/>
  <c r="AH277" i="2"/>
  <c r="AO277" i="2" s="1"/>
  <c r="AO117" i="2"/>
  <c r="AI325" i="2"/>
  <c r="AP325" i="2" s="1"/>
  <c r="AP69" i="2"/>
  <c r="AI245" i="2"/>
  <c r="AP245" i="2" s="1"/>
  <c r="AP149" i="2"/>
  <c r="AI225" i="2"/>
  <c r="AP225" i="2" s="1"/>
  <c r="AP169" i="2"/>
  <c r="AH247" i="2"/>
  <c r="AO247" i="2" s="1"/>
  <c r="AO147" i="2"/>
  <c r="AI243" i="2"/>
  <c r="AP243" i="2" s="1"/>
  <c r="AP151" i="2"/>
  <c r="AH231" i="2"/>
  <c r="AO231" i="2" s="1"/>
  <c r="AO163" i="2"/>
  <c r="AH331" i="2"/>
  <c r="AO331" i="2" s="1"/>
  <c r="AO63" i="2"/>
  <c r="AI351" i="2"/>
  <c r="AP351" i="2" s="1"/>
  <c r="AP43" i="2"/>
  <c r="X231" i="2"/>
  <c r="AM231" i="2" s="1"/>
  <c r="AM163" i="2"/>
  <c r="X366" i="2"/>
  <c r="AN75" i="2"/>
  <c r="Y319" i="2"/>
  <c r="AN319" i="2" s="1"/>
  <c r="AN99" i="2"/>
  <c r="Y295" i="2"/>
  <c r="AN295" i="2" s="1"/>
  <c r="AI371" i="2"/>
  <c r="AP371" i="2" s="1"/>
  <c r="AP23" i="2"/>
  <c r="AH333" i="2"/>
  <c r="AO333" i="2" s="1"/>
  <c r="AO61" i="2"/>
  <c r="AH347" i="2"/>
  <c r="AO347" i="2" s="1"/>
  <c r="AO47" i="2"/>
  <c r="X349" i="2"/>
  <c r="AM349" i="2" s="1"/>
  <c r="AM45" i="2"/>
  <c r="Y371" i="2"/>
  <c r="AN371" i="2" s="1"/>
  <c r="AN23" i="2"/>
  <c r="X359" i="2"/>
  <c r="AM359" i="2" s="1"/>
  <c r="AM35" i="2"/>
  <c r="X351" i="2"/>
  <c r="AM351" i="2" s="1"/>
  <c r="AM43" i="2"/>
  <c r="AN47" i="2"/>
  <c r="Y347" i="2"/>
  <c r="AN347" i="2" s="1"/>
  <c r="X345" i="2"/>
  <c r="AM345" i="2" s="1"/>
  <c r="AM49" i="2"/>
  <c r="Y339" i="2"/>
  <c r="AN339" i="2" s="1"/>
  <c r="AN55" i="2"/>
  <c r="AM55" i="2"/>
  <c r="X339" i="2"/>
  <c r="AM339" i="2" s="1"/>
  <c r="Y331" i="2"/>
  <c r="AN331" i="2" s="1"/>
  <c r="AN63" i="2"/>
  <c r="AI313" i="2"/>
  <c r="AP313" i="2" s="1"/>
  <c r="AP81" i="2"/>
  <c r="AN87" i="2"/>
  <c r="Y307" i="2"/>
  <c r="AN307" i="2" s="1"/>
  <c r="AI293" i="2"/>
  <c r="AP293" i="2" s="1"/>
  <c r="Y293" i="2"/>
  <c r="AN293" i="2" s="1"/>
  <c r="AN101" i="2"/>
  <c r="AO111" i="2"/>
  <c r="AH283" i="2"/>
  <c r="AO283" i="2" s="1"/>
  <c r="AI281" i="2"/>
  <c r="AP281" i="2" s="1"/>
  <c r="AP113" i="2"/>
  <c r="AP115" i="2"/>
  <c r="AI279" i="2"/>
  <c r="AP279" i="2" s="1"/>
  <c r="Y279" i="2"/>
  <c r="AN279" i="2" s="1"/>
  <c r="AN115" i="2"/>
  <c r="Y275" i="2"/>
  <c r="AN275" i="2" s="1"/>
  <c r="AN119" i="2"/>
  <c r="AO123" i="2"/>
  <c r="AH271" i="2"/>
  <c r="AO271" i="2" s="1"/>
  <c r="AI267" i="2"/>
  <c r="AP267" i="2" s="1"/>
  <c r="AP127" i="2"/>
  <c r="Y267" i="2"/>
  <c r="AN267" i="2" s="1"/>
  <c r="AN127" i="2"/>
  <c r="AI265" i="2"/>
  <c r="AP265" i="2" s="1"/>
  <c r="AP129" i="2"/>
  <c r="AH263" i="2"/>
  <c r="AO263" i="2" s="1"/>
  <c r="AO131" i="2"/>
  <c r="AH261" i="2"/>
  <c r="AO261" i="2" s="1"/>
  <c r="AO133" i="2"/>
  <c r="AH259" i="2"/>
  <c r="AO259" i="2" s="1"/>
  <c r="AO135" i="2"/>
  <c r="AI257" i="2"/>
  <c r="AP257" i="2" s="1"/>
  <c r="AP137" i="2"/>
  <c r="X257" i="2"/>
  <c r="AM257" i="2" s="1"/>
  <c r="AM137" i="2"/>
  <c r="AI255" i="2"/>
  <c r="AP255" i="2" s="1"/>
  <c r="AP139" i="2"/>
  <c r="X255" i="2"/>
  <c r="AM255" i="2" s="1"/>
  <c r="AM139" i="2"/>
  <c r="X249" i="2"/>
  <c r="AM249" i="2" s="1"/>
  <c r="AM145" i="2"/>
  <c r="AP155" i="2"/>
  <c r="AI239" i="2"/>
  <c r="AP239" i="2" s="1"/>
  <c r="X237" i="2"/>
  <c r="AM237" i="2" s="1"/>
  <c r="AM157" i="2"/>
  <c r="AO159" i="2"/>
  <c r="AH235" i="2"/>
  <c r="AO235" i="2" s="1"/>
  <c r="AI231" i="2"/>
  <c r="AP231" i="2" s="1"/>
  <c r="AP163" i="2"/>
  <c r="X229" i="2"/>
  <c r="AM229" i="2" s="1"/>
  <c r="AM165" i="2"/>
  <c r="AH223" i="2"/>
  <c r="AO223" i="2" s="1"/>
  <c r="AO171" i="2"/>
  <c r="Y223" i="2"/>
  <c r="AN223" i="2" s="1"/>
  <c r="AN171" i="2"/>
  <c r="AH219" i="2"/>
  <c r="AO219" i="2" s="1"/>
  <c r="AO175" i="2"/>
  <c r="AH213" i="2"/>
  <c r="AO213" i="2" s="1"/>
  <c r="AO181" i="2"/>
  <c r="AP183" i="2"/>
  <c r="AI211" i="2"/>
  <c r="AP211" i="2" s="1"/>
  <c r="X211" i="2"/>
  <c r="AM211" i="2" s="1"/>
  <c r="AM183" i="2"/>
  <c r="AP185" i="2"/>
  <c r="AI209" i="2"/>
  <c r="AP209" i="2" s="1"/>
  <c r="AH207" i="2"/>
  <c r="AO207" i="2" s="1"/>
  <c r="AO187" i="2"/>
  <c r="X205" i="2"/>
  <c r="AM205" i="2" s="1"/>
  <c r="AM189" i="2"/>
  <c r="AH203" i="2"/>
  <c r="AO203" i="2" s="1"/>
  <c r="AO191" i="2"/>
  <c r="Y203" i="2"/>
  <c r="AN203" i="2" s="1"/>
  <c r="AN191" i="2"/>
  <c r="AI201" i="2"/>
  <c r="AP201" i="2" s="1"/>
  <c r="AP193" i="2"/>
  <c r="X201" i="2"/>
  <c r="AM201" i="2" s="1"/>
  <c r="AM193" i="2"/>
  <c r="AH199" i="2"/>
  <c r="AO199" i="2" s="1"/>
  <c r="AO195" i="2"/>
  <c r="T17" i="2"/>
  <c r="T377" i="2" s="1"/>
  <c r="U17" i="2"/>
  <c r="U377" i="2" s="1"/>
  <c r="AB17" i="2"/>
  <c r="AB377" i="2" s="1"/>
  <c r="AC17" i="2"/>
  <c r="AC377" i="2" s="1"/>
  <c r="AI196" i="2"/>
  <c r="AH196" i="2"/>
  <c r="R196" i="2"/>
  <c r="R198" i="2" s="1"/>
  <c r="S196" i="2"/>
  <c r="S198" i="2" s="1"/>
  <c r="U196" i="2"/>
  <c r="U198" i="2" s="1"/>
  <c r="T196" i="2"/>
  <c r="T198" i="2" s="1"/>
  <c r="AJ196" i="2"/>
  <c r="AJ198" i="2" s="1"/>
  <c r="AK196" i="2"/>
  <c r="AK198" i="2" s="1"/>
  <c r="AD196" i="2"/>
  <c r="AD198" i="2" s="1"/>
  <c r="AE196" i="2"/>
  <c r="AE198" i="2" s="1"/>
  <c r="W194" i="2"/>
  <c r="W200" i="2" s="1"/>
  <c r="V194" i="2"/>
  <c r="V200" i="2" s="1"/>
  <c r="AJ194" i="2"/>
  <c r="AJ200" i="2" s="1"/>
  <c r="AK194" i="2"/>
  <c r="AK200" i="2" s="1"/>
  <c r="Y194" i="2"/>
  <c r="X194" i="2"/>
  <c r="AF194" i="2"/>
  <c r="AF200" i="2" s="1"/>
  <c r="AG194" i="2"/>
  <c r="AG200" i="2" s="1"/>
  <c r="AA192" i="2"/>
  <c r="AA202" i="2" s="1"/>
  <c r="Z192" i="2"/>
  <c r="Z202" i="2" s="1"/>
  <c r="R192" i="2"/>
  <c r="R202" i="2" s="1"/>
  <c r="S192" i="2"/>
  <c r="S202" i="2" s="1"/>
  <c r="T192" i="2"/>
  <c r="T202" i="2" s="1"/>
  <c r="U192" i="2"/>
  <c r="U202" i="2" s="1"/>
  <c r="AJ192" i="2"/>
  <c r="AJ202" i="2" s="1"/>
  <c r="AK192" i="2"/>
  <c r="AK202" i="2" s="1"/>
  <c r="AD192" i="2"/>
  <c r="AD202" i="2" s="1"/>
  <c r="AE192" i="2"/>
  <c r="AE202" i="2" s="1"/>
  <c r="AB190" i="2"/>
  <c r="AB204" i="2" s="1"/>
  <c r="AC190" i="2"/>
  <c r="AC204" i="2" s="1"/>
  <c r="Y190" i="2"/>
  <c r="X190" i="2"/>
  <c r="AE190" i="2"/>
  <c r="AE204" i="2" s="1"/>
  <c r="AD190" i="2"/>
  <c r="AD204" i="2" s="1"/>
  <c r="AH190" i="2"/>
  <c r="AI190" i="2"/>
  <c r="Y188" i="2"/>
  <c r="X188" i="2"/>
  <c r="S188" i="2"/>
  <c r="S206" i="2" s="1"/>
  <c r="R188" i="2"/>
  <c r="R206" i="2" s="1"/>
  <c r="AF188" i="2"/>
  <c r="AF206" i="2" s="1"/>
  <c r="AG188" i="2"/>
  <c r="AG206" i="2" s="1"/>
  <c r="AB188" i="2"/>
  <c r="AB206" i="2" s="1"/>
  <c r="AC188" i="2"/>
  <c r="AC206" i="2" s="1"/>
  <c r="S186" i="2"/>
  <c r="S208" i="2" s="1"/>
  <c r="R186" i="2"/>
  <c r="R208" i="2" s="1"/>
  <c r="U186" i="2"/>
  <c r="U208" i="2" s="1"/>
  <c r="T186" i="2"/>
  <c r="T208" i="2" s="1"/>
  <c r="AA186" i="2"/>
  <c r="AA208" i="2" s="1"/>
  <c r="Z186" i="2"/>
  <c r="Z208" i="2" s="1"/>
  <c r="AF186" i="2"/>
  <c r="AF208" i="2" s="1"/>
  <c r="AG186" i="2"/>
  <c r="AG208" i="2" s="1"/>
  <c r="Y184" i="2"/>
  <c r="X184" i="2"/>
  <c r="W184" i="2"/>
  <c r="W210" i="2" s="1"/>
  <c r="V184" i="2"/>
  <c r="V210" i="2" s="1"/>
  <c r="U184" i="2"/>
  <c r="U210" i="2" s="1"/>
  <c r="T184" i="2"/>
  <c r="T210" i="2" s="1"/>
  <c r="AJ184" i="2"/>
  <c r="AJ210" i="2" s="1"/>
  <c r="AK184" i="2"/>
  <c r="AK210" i="2" s="1"/>
  <c r="AD184" i="2"/>
  <c r="AD210" i="2" s="1"/>
  <c r="AE184" i="2"/>
  <c r="AE210" i="2" s="1"/>
  <c r="R182" i="2"/>
  <c r="R212" i="2" s="1"/>
  <c r="S182" i="2"/>
  <c r="S212" i="2" s="1"/>
  <c r="W182" i="2"/>
  <c r="W212" i="2" s="1"/>
  <c r="V182" i="2"/>
  <c r="V212" i="2" s="1"/>
  <c r="AH182" i="2"/>
  <c r="AI182" i="2"/>
  <c r="Y180" i="2"/>
  <c r="X180" i="2"/>
  <c r="AH180" i="2"/>
  <c r="AI180" i="2"/>
  <c r="R180" i="2"/>
  <c r="R214" i="2" s="1"/>
  <c r="S180" i="2"/>
  <c r="S214" i="2" s="1"/>
  <c r="AJ180" i="2"/>
  <c r="AJ214" i="2" s="1"/>
  <c r="AK180" i="2"/>
  <c r="AK214" i="2" s="1"/>
  <c r="AD180" i="2"/>
  <c r="AD214" i="2" s="1"/>
  <c r="AE180" i="2"/>
  <c r="AE214" i="2" s="1"/>
  <c r="Y178" i="2"/>
  <c r="X178" i="2"/>
  <c r="AA178" i="2"/>
  <c r="AA216" i="2" s="1"/>
  <c r="Z178" i="2"/>
  <c r="Z216" i="2" s="1"/>
  <c r="AC178" i="2"/>
  <c r="AC216" i="2" s="1"/>
  <c r="AB178" i="2"/>
  <c r="AB216" i="2" s="1"/>
  <c r="AH178" i="2"/>
  <c r="AI178" i="2"/>
  <c r="AA176" i="2"/>
  <c r="AA218" i="2" s="1"/>
  <c r="Z176" i="2"/>
  <c r="Z218" i="2" s="1"/>
  <c r="V176" i="2"/>
  <c r="V218" i="2" s="1"/>
  <c r="W176" i="2"/>
  <c r="W218" i="2" s="1"/>
  <c r="AI176" i="2"/>
  <c r="AH176" i="2"/>
  <c r="AB176" i="2"/>
  <c r="AB218" i="2" s="1"/>
  <c r="AC176" i="2"/>
  <c r="AC218" i="2" s="1"/>
  <c r="AA174" i="2"/>
  <c r="AA220" i="2" s="1"/>
  <c r="Z174" i="2"/>
  <c r="Z220" i="2" s="1"/>
  <c r="Y174" i="2"/>
  <c r="X174" i="2"/>
  <c r="W174" i="2"/>
  <c r="W220" i="2" s="1"/>
  <c r="V174" i="2"/>
  <c r="V220" i="2" s="1"/>
  <c r="AJ174" i="2"/>
  <c r="AJ220" i="2" s="1"/>
  <c r="AK174" i="2"/>
  <c r="AK220" i="2" s="1"/>
  <c r="AG174" i="2"/>
  <c r="AG220" i="2" s="1"/>
  <c r="AA172" i="2"/>
  <c r="AA222" i="2" s="1"/>
  <c r="Z172" i="2"/>
  <c r="Z222" i="2" s="1"/>
  <c r="Y172" i="2"/>
  <c r="X172" i="2"/>
  <c r="AK172" i="2"/>
  <c r="AK222" i="2" s="1"/>
  <c r="AJ172" i="2"/>
  <c r="AJ222" i="2" s="1"/>
  <c r="AD172" i="2"/>
  <c r="AD222" i="2" s="1"/>
  <c r="AE172" i="2"/>
  <c r="S170" i="2"/>
  <c r="S224" i="2" s="1"/>
  <c r="R170" i="2"/>
  <c r="R224" i="2" s="1"/>
  <c r="AE170" i="2"/>
  <c r="AE224" i="2" s="1"/>
  <c r="AD170" i="2"/>
  <c r="AD224" i="2" s="1"/>
  <c r="Y170" i="2"/>
  <c r="X170" i="2"/>
  <c r="AB170" i="2"/>
  <c r="AB224" i="2" s="1"/>
  <c r="AC170" i="2"/>
  <c r="AC224" i="2" s="1"/>
  <c r="AH170" i="2"/>
  <c r="AI170" i="2"/>
  <c r="T168" i="2"/>
  <c r="T226" i="2" s="1"/>
  <c r="U168" i="2"/>
  <c r="U226" i="2" s="1"/>
  <c r="W168" i="2"/>
  <c r="W226" i="2" s="1"/>
  <c r="V168" i="2"/>
  <c r="V226" i="2" s="1"/>
  <c r="Y168" i="2"/>
  <c r="X168" i="2"/>
  <c r="AJ168" i="2"/>
  <c r="AJ226" i="2" s="1"/>
  <c r="AK168" i="2"/>
  <c r="AK226" i="2" s="1"/>
  <c r="AD168" i="2"/>
  <c r="AD226" i="2" s="1"/>
  <c r="AE168" i="2"/>
  <c r="AE226" i="2" s="1"/>
  <c r="R166" i="2"/>
  <c r="R228" i="2" s="1"/>
  <c r="S166" i="2"/>
  <c r="S228" i="2" s="1"/>
  <c r="AF166" i="2"/>
  <c r="AF228" i="2" s="1"/>
  <c r="AG166" i="2"/>
  <c r="AG228" i="2" s="1"/>
  <c r="W164" i="2"/>
  <c r="W230" i="2" s="1"/>
  <c r="V164" i="2"/>
  <c r="V230" i="2" s="1"/>
  <c r="Z164" i="2"/>
  <c r="Z230" i="2" s="1"/>
  <c r="AA164" i="2"/>
  <c r="AA230" i="2" s="1"/>
  <c r="Y164" i="2"/>
  <c r="X164" i="2"/>
  <c r="AF164" i="2"/>
  <c r="AF230" i="2" s="1"/>
  <c r="AG164" i="2"/>
  <c r="AG230" i="2" s="1"/>
  <c r="AB164" i="2"/>
  <c r="AB230" i="2" s="1"/>
  <c r="AC164" i="2"/>
  <c r="AC230" i="2" s="1"/>
  <c r="AE162" i="2"/>
  <c r="AE232" i="2" s="1"/>
  <c r="AD162" i="2"/>
  <c r="AD232" i="2" s="1"/>
  <c r="AK162" i="2"/>
  <c r="AK232" i="2" s="1"/>
  <c r="AJ162" i="2"/>
  <c r="AJ232" i="2" s="1"/>
  <c r="Y162" i="2"/>
  <c r="X162" i="2"/>
  <c r="AF162" i="2"/>
  <c r="AF232" i="2" s="1"/>
  <c r="AG162" i="2"/>
  <c r="AG232" i="2" s="1"/>
  <c r="Z160" i="2"/>
  <c r="Z234" i="2" s="1"/>
  <c r="AA160" i="2"/>
  <c r="AA234" i="2" s="1"/>
  <c r="R160" i="2"/>
  <c r="R234" i="2" s="1"/>
  <c r="S160" i="2"/>
  <c r="S234" i="2" s="1"/>
  <c r="U160" i="2"/>
  <c r="U234" i="2" s="1"/>
  <c r="T160" i="2"/>
  <c r="T234" i="2" s="1"/>
  <c r="AK160" i="2"/>
  <c r="AK234" i="2" s="1"/>
  <c r="AJ160" i="2"/>
  <c r="AJ234" i="2" s="1"/>
  <c r="AD160" i="2"/>
  <c r="AD234" i="2" s="1"/>
  <c r="AE160" i="2"/>
  <c r="AE234" i="2" s="1"/>
  <c r="U158" i="2"/>
  <c r="U236" i="2" s="1"/>
  <c r="T158" i="2"/>
  <c r="T236" i="2" s="1"/>
  <c r="W158" i="2"/>
  <c r="W236" i="2" s="1"/>
  <c r="V158" i="2"/>
  <c r="V236" i="2" s="1"/>
  <c r="AJ158" i="2"/>
  <c r="AJ236" i="2" s="1"/>
  <c r="AK158" i="2"/>
  <c r="AK236" i="2" s="1"/>
  <c r="AF158" i="2"/>
  <c r="AF236" i="2" s="1"/>
  <c r="AG158" i="2"/>
  <c r="AG236" i="2" s="1"/>
  <c r="AI156" i="2"/>
  <c r="AH156" i="2"/>
  <c r="R156" i="2"/>
  <c r="R238" i="2" s="1"/>
  <c r="S156" i="2"/>
  <c r="S238" i="2" s="1"/>
  <c r="AF156" i="2"/>
  <c r="AF238" i="2" s="1"/>
  <c r="AG156" i="2"/>
  <c r="AG238" i="2" s="1"/>
  <c r="AB156" i="2"/>
  <c r="AB238" i="2" s="1"/>
  <c r="AC156" i="2"/>
  <c r="AC238" i="2" s="1"/>
  <c r="S154" i="2"/>
  <c r="S240" i="2" s="1"/>
  <c r="R154" i="2"/>
  <c r="R240" i="2" s="1"/>
  <c r="AE154" i="2"/>
  <c r="AE240" i="2" s="1"/>
  <c r="AD154" i="2"/>
  <c r="AD240" i="2" s="1"/>
  <c r="AC154" i="2"/>
  <c r="AC240" i="2" s="1"/>
  <c r="AB154" i="2"/>
  <c r="AB240" i="2" s="1"/>
  <c r="AH154" i="2"/>
  <c r="AI154" i="2"/>
  <c r="W152" i="2"/>
  <c r="W242" i="2" s="1"/>
  <c r="V152" i="2"/>
  <c r="V242" i="2" s="1"/>
  <c r="T152" i="2"/>
  <c r="T242" i="2" s="1"/>
  <c r="U152" i="2"/>
  <c r="U242" i="2" s="1"/>
  <c r="AJ152" i="2"/>
  <c r="AJ242" i="2" s="1"/>
  <c r="AK152" i="2"/>
  <c r="AK242" i="2" s="1"/>
  <c r="AD152" i="2"/>
  <c r="AD242" i="2" s="1"/>
  <c r="AE152" i="2"/>
  <c r="AE242" i="2" s="1"/>
  <c r="AA150" i="2"/>
  <c r="AA244" i="2" s="1"/>
  <c r="Z150" i="2"/>
  <c r="Z244" i="2" s="1"/>
  <c r="U150" i="2"/>
  <c r="U244" i="2" s="1"/>
  <c r="T150" i="2"/>
  <c r="T244" i="2" s="1"/>
  <c r="AJ150" i="2"/>
  <c r="AJ244" i="2" s="1"/>
  <c r="AK150" i="2"/>
  <c r="AK244" i="2" s="1"/>
  <c r="AF150" i="2"/>
  <c r="AF244" i="2" s="1"/>
  <c r="AG150" i="2"/>
  <c r="AG244" i="2" s="1"/>
  <c r="W148" i="2"/>
  <c r="W246" i="2" s="1"/>
  <c r="V148" i="2"/>
  <c r="V246" i="2" s="1"/>
  <c r="AA148" i="2"/>
  <c r="AA246" i="2" s="1"/>
  <c r="Z148" i="2"/>
  <c r="Z246" i="2" s="1"/>
  <c r="AG148" i="2"/>
  <c r="AG246" i="2" s="1"/>
  <c r="AF148" i="2"/>
  <c r="AF246" i="2" s="1"/>
  <c r="AC148" i="2"/>
  <c r="AC246" i="2" s="1"/>
  <c r="AB148" i="2"/>
  <c r="AB246" i="2" s="1"/>
  <c r="W146" i="2"/>
  <c r="W248" i="2" s="1"/>
  <c r="V146" i="2"/>
  <c r="V248" i="2" s="1"/>
  <c r="AA146" i="2"/>
  <c r="AA248" i="2" s="1"/>
  <c r="Z146" i="2"/>
  <c r="Z248" i="2" s="1"/>
  <c r="AC146" i="2"/>
  <c r="AC248" i="2" s="1"/>
  <c r="AB146" i="2"/>
  <c r="AB248" i="2" s="1"/>
  <c r="AH146" i="2"/>
  <c r="AI146" i="2"/>
  <c r="Z144" i="2"/>
  <c r="Z250" i="2" s="1"/>
  <c r="AA144" i="2"/>
  <c r="AA250" i="2" s="1"/>
  <c r="W144" i="2"/>
  <c r="W250" i="2" s="1"/>
  <c r="V144" i="2"/>
  <c r="V250" i="2" s="1"/>
  <c r="AH144" i="2"/>
  <c r="AI144" i="2"/>
  <c r="AB144" i="2"/>
  <c r="AB250" i="2" s="1"/>
  <c r="AC144" i="2"/>
  <c r="AC250" i="2" s="1"/>
  <c r="AA142" i="2"/>
  <c r="AA252" i="2" s="1"/>
  <c r="Z142" i="2"/>
  <c r="Z252" i="2" s="1"/>
  <c r="AB142" i="2"/>
  <c r="AB252" i="2" s="1"/>
  <c r="AC142" i="2"/>
  <c r="AC252" i="2" s="1"/>
  <c r="U142" i="2"/>
  <c r="U252" i="2" s="1"/>
  <c r="T142" i="2"/>
  <c r="T252" i="2" s="1"/>
  <c r="AD142" i="2"/>
  <c r="AD252" i="2" s="1"/>
  <c r="AE142" i="2"/>
  <c r="AE252" i="2" s="1"/>
  <c r="AH142" i="2"/>
  <c r="AI142" i="2"/>
  <c r="T140" i="2"/>
  <c r="T254" i="2" s="1"/>
  <c r="U140" i="2"/>
  <c r="U254" i="2" s="1"/>
  <c r="R140" i="2"/>
  <c r="R254" i="2" s="1"/>
  <c r="S140" i="2"/>
  <c r="S254" i="2" s="1"/>
  <c r="AG140" i="2"/>
  <c r="AG254" i="2" s="1"/>
  <c r="AF140" i="2"/>
  <c r="AF254" i="2" s="1"/>
  <c r="AB140" i="2"/>
  <c r="AB254" i="2" s="1"/>
  <c r="AC140" i="2"/>
  <c r="AC254" i="2" s="1"/>
  <c r="W138" i="2"/>
  <c r="W256" i="2" s="1"/>
  <c r="V138" i="2"/>
  <c r="V256" i="2" s="1"/>
  <c r="AK138" i="2"/>
  <c r="AK256" i="2" s="1"/>
  <c r="AJ138" i="2"/>
  <c r="AJ256" i="2" s="1"/>
  <c r="AA138" i="2"/>
  <c r="AA256" i="2" s="1"/>
  <c r="Z138" i="2"/>
  <c r="Z256" i="2" s="1"/>
  <c r="U138" i="2"/>
  <c r="U256" i="2" s="1"/>
  <c r="T138" i="2"/>
  <c r="T256" i="2" s="1"/>
  <c r="AF138" i="2"/>
  <c r="AF256" i="2" s="1"/>
  <c r="AG138" i="2"/>
  <c r="AG256" i="2" s="1"/>
  <c r="AA136" i="2"/>
  <c r="AA258" i="2" s="1"/>
  <c r="Z136" i="2"/>
  <c r="Z258" i="2" s="1"/>
  <c r="W136" i="2"/>
  <c r="W258" i="2" s="1"/>
  <c r="V136" i="2"/>
  <c r="V258" i="2" s="1"/>
  <c r="X136" i="2"/>
  <c r="Y136" i="2"/>
  <c r="AI136" i="2"/>
  <c r="AB136" i="2"/>
  <c r="AB258" i="2" s="1"/>
  <c r="AC136" i="2"/>
  <c r="AC258" i="2" s="1"/>
  <c r="AA134" i="2"/>
  <c r="AA260" i="2" s="1"/>
  <c r="Z134" i="2"/>
  <c r="Z260" i="2" s="1"/>
  <c r="W134" i="2"/>
  <c r="W260" i="2" s="1"/>
  <c r="V134" i="2"/>
  <c r="V260" i="2" s="1"/>
  <c r="AJ134" i="2"/>
  <c r="AJ260" i="2" s="1"/>
  <c r="AK134" i="2"/>
  <c r="AK260" i="2" s="1"/>
  <c r="AF134" i="2"/>
  <c r="AF260" i="2" s="1"/>
  <c r="AG134" i="2"/>
  <c r="AG260" i="2" s="1"/>
  <c r="W132" i="2"/>
  <c r="W262" i="2" s="1"/>
  <c r="V132" i="2"/>
  <c r="V262" i="2" s="1"/>
  <c r="AH132" i="2"/>
  <c r="AI132" i="2"/>
  <c r="R132" i="2"/>
  <c r="R262" i="2" s="1"/>
  <c r="S132" i="2"/>
  <c r="S262" i="2" s="1"/>
  <c r="AF132" i="2"/>
  <c r="AF262" i="2" s="1"/>
  <c r="AG132" i="2"/>
  <c r="AG262" i="2" s="1"/>
  <c r="AC132" i="2"/>
  <c r="AC262" i="2" s="1"/>
  <c r="AB132" i="2"/>
  <c r="AB262" i="2" s="1"/>
  <c r="AE130" i="2"/>
  <c r="AE264" i="2" s="1"/>
  <c r="AD130" i="2"/>
  <c r="AD264" i="2" s="1"/>
  <c r="Y130" i="2"/>
  <c r="X130" i="2"/>
  <c r="AK130" i="2"/>
  <c r="AK264" i="2" s="1"/>
  <c r="AJ130" i="2"/>
  <c r="AJ264" i="2" s="1"/>
  <c r="AC130" i="2"/>
  <c r="AC264" i="2" s="1"/>
  <c r="AB130" i="2"/>
  <c r="AB264" i="2" s="1"/>
  <c r="AH130" i="2"/>
  <c r="AI130" i="2"/>
  <c r="AA128" i="2"/>
  <c r="AA266" i="2" s="1"/>
  <c r="Z128" i="2"/>
  <c r="Z266" i="2" s="1"/>
  <c r="W128" i="2"/>
  <c r="W266" i="2" s="1"/>
  <c r="V128" i="2"/>
  <c r="V266" i="2" s="1"/>
  <c r="AI128" i="2"/>
  <c r="AH128" i="2"/>
  <c r="AB128" i="2"/>
  <c r="AB266" i="2" s="1"/>
  <c r="AC128" i="2"/>
  <c r="AC266" i="2" s="1"/>
  <c r="R126" i="2"/>
  <c r="R268" i="2" s="1"/>
  <c r="S126" i="2"/>
  <c r="S268" i="2" s="1"/>
  <c r="AB126" i="2"/>
  <c r="AB268" i="2" s="1"/>
  <c r="AC126" i="2"/>
  <c r="AC268" i="2" s="1"/>
  <c r="U126" i="2"/>
  <c r="U268" i="2" s="1"/>
  <c r="T126" i="2"/>
  <c r="T268" i="2" s="1"/>
  <c r="AD126" i="2"/>
  <c r="AD268" i="2" s="1"/>
  <c r="AE126" i="2"/>
  <c r="AE268" i="2" s="1"/>
  <c r="AH126" i="2"/>
  <c r="AI126" i="2"/>
  <c r="Y124" i="2"/>
  <c r="X124" i="2"/>
  <c r="Z124" i="2"/>
  <c r="Z270" i="2" s="1"/>
  <c r="AA124" i="2"/>
  <c r="AA270" i="2" s="1"/>
  <c r="AF124" i="2"/>
  <c r="AF270" i="2" s="1"/>
  <c r="AG124" i="2"/>
  <c r="AG270" i="2" s="1"/>
  <c r="AB124" i="2"/>
  <c r="AB270" i="2" s="1"/>
  <c r="AC124" i="2"/>
  <c r="AC270" i="2" s="1"/>
  <c r="S122" i="2"/>
  <c r="S272" i="2" s="1"/>
  <c r="R122" i="2"/>
  <c r="R272" i="2" s="1"/>
  <c r="AD122" i="2"/>
  <c r="AD272" i="2" s="1"/>
  <c r="AE122" i="2"/>
  <c r="AE272" i="2" s="1"/>
  <c r="T122" i="2"/>
  <c r="T272" i="2" s="1"/>
  <c r="U122" i="2"/>
  <c r="U272" i="2" s="1"/>
  <c r="AF122" i="2"/>
  <c r="AF272" i="2" s="1"/>
  <c r="AG122" i="2"/>
  <c r="AG272" i="2" s="1"/>
  <c r="V120" i="2"/>
  <c r="V274" i="2" s="1"/>
  <c r="W120" i="2"/>
  <c r="W274" i="2" s="1"/>
  <c r="AK120" i="2"/>
  <c r="AK274" i="2" s="1"/>
  <c r="AJ120" i="2"/>
  <c r="AJ274" i="2" s="1"/>
  <c r="AB120" i="2"/>
  <c r="AB274" i="2" s="1"/>
  <c r="AC120" i="2"/>
  <c r="AC274" i="2" s="1"/>
  <c r="AJ118" i="2"/>
  <c r="AJ276" i="2" s="1"/>
  <c r="AK118" i="2"/>
  <c r="AK276" i="2" s="1"/>
  <c r="T118" i="2"/>
  <c r="T276" i="2" s="1"/>
  <c r="U118" i="2"/>
  <c r="U276" i="2" s="1"/>
  <c r="AB118" i="2"/>
  <c r="AB276" i="2" s="1"/>
  <c r="AC118" i="2"/>
  <c r="AC276" i="2" s="1"/>
  <c r="AG118" i="2"/>
  <c r="AG276" i="2" s="1"/>
  <c r="AF118" i="2"/>
  <c r="AF276" i="2" s="1"/>
  <c r="Z116" i="2"/>
  <c r="Z278" i="2" s="1"/>
  <c r="AA116" i="2"/>
  <c r="AA278" i="2" s="1"/>
  <c r="AF116" i="2"/>
  <c r="AF278" i="2" s="1"/>
  <c r="AG116" i="2"/>
  <c r="AG278" i="2" s="1"/>
  <c r="T116" i="2"/>
  <c r="T278" i="2" s="1"/>
  <c r="U116" i="2"/>
  <c r="U278" i="2" s="1"/>
  <c r="AI116" i="2"/>
  <c r="AH116" i="2"/>
  <c r="AB116" i="2"/>
  <c r="AB278" i="2" s="1"/>
  <c r="AC116" i="2"/>
  <c r="AC278" i="2" s="1"/>
  <c r="U114" i="2"/>
  <c r="U280" i="2" s="1"/>
  <c r="T114" i="2"/>
  <c r="T280" i="2" s="1"/>
  <c r="X114" i="2"/>
  <c r="Y114" i="2"/>
  <c r="AF114" i="2"/>
  <c r="AF280" i="2" s="1"/>
  <c r="AG114" i="2"/>
  <c r="AG280" i="2" s="1"/>
  <c r="AE112" i="2"/>
  <c r="AE282" i="2" s="1"/>
  <c r="AD112" i="2"/>
  <c r="AD282" i="2" s="1"/>
  <c r="Y112" i="2"/>
  <c r="X112" i="2"/>
  <c r="T112" i="2"/>
  <c r="T282" i="2" s="1"/>
  <c r="U112" i="2"/>
  <c r="U282" i="2" s="1"/>
  <c r="AI112" i="2"/>
  <c r="AH112" i="2"/>
  <c r="AC112" i="2"/>
  <c r="AC282" i="2" s="1"/>
  <c r="AB112" i="2"/>
  <c r="AB282" i="2" s="1"/>
  <c r="W110" i="2"/>
  <c r="W284" i="2" s="1"/>
  <c r="U110" i="2"/>
  <c r="U284" i="2" s="1"/>
  <c r="T110" i="2"/>
  <c r="T284" i="2" s="1"/>
  <c r="X110" i="2"/>
  <c r="Y110" i="2"/>
  <c r="AC110" i="2"/>
  <c r="AC284" i="2" s="1"/>
  <c r="AB110" i="2"/>
  <c r="AB284" i="2" s="1"/>
  <c r="AG110" i="2"/>
  <c r="AG284" i="2" s="1"/>
  <c r="AF110" i="2"/>
  <c r="AF284" i="2" s="1"/>
  <c r="AA108" i="2"/>
  <c r="AA286" i="2" s="1"/>
  <c r="Z108" i="2"/>
  <c r="Z286" i="2" s="1"/>
  <c r="Y108" i="2"/>
  <c r="X108" i="2"/>
  <c r="AD108" i="2"/>
  <c r="AD286" i="2" s="1"/>
  <c r="AE108" i="2"/>
  <c r="AE286" i="2" s="1"/>
  <c r="AJ108" i="2"/>
  <c r="AJ286" i="2" s="1"/>
  <c r="AK108" i="2"/>
  <c r="AK286" i="2" s="1"/>
  <c r="AB106" i="2"/>
  <c r="AB288" i="2" s="1"/>
  <c r="AC106" i="2"/>
  <c r="AC288" i="2" s="1"/>
  <c r="AK106" i="2"/>
  <c r="AK288" i="2" s="1"/>
  <c r="AJ106" i="2"/>
  <c r="AJ288" i="2" s="1"/>
  <c r="AG106" i="2"/>
  <c r="AG288" i="2" s="1"/>
  <c r="AF106" i="2"/>
  <c r="AF288" i="2" s="1"/>
  <c r="W104" i="2"/>
  <c r="W290" i="2" s="1"/>
  <c r="V104" i="2"/>
  <c r="V290" i="2" s="1"/>
  <c r="R104" i="2"/>
  <c r="R290" i="2" s="1"/>
  <c r="S104" i="2"/>
  <c r="S290" i="2" s="1"/>
  <c r="T104" i="2"/>
  <c r="T290" i="2" s="1"/>
  <c r="U104" i="2"/>
  <c r="U290" i="2" s="1"/>
  <c r="AI104" i="2"/>
  <c r="AH104" i="2"/>
  <c r="AC104" i="2"/>
  <c r="AC290" i="2" s="1"/>
  <c r="AB104" i="2"/>
  <c r="AB290" i="2" s="1"/>
  <c r="X102" i="2"/>
  <c r="Y102" i="2"/>
  <c r="R102" i="2"/>
  <c r="R292" i="2" s="1"/>
  <c r="S102" i="2"/>
  <c r="S292" i="2" s="1"/>
  <c r="AE102" i="2"/>
  <c r="AE292" i="2" s="1"/>
  <c r="AD102" i="2"/>
  <c r="AD292" i="2" s="1"/>
  <c r="AG102" i="2"/>
  <c r="AG292" i="2" s="1"/>
  <c r="AF102" i="2"/>
  <c r="AF292" i="2" s="1"/>
  <c r="AA100" i="2"/>
  <c r="AA294" i="2" s="1"/>
  <c r="Z100" i="2"/>
  <c r="Z294" i="2" s="1"/>
  <c r="AK100" i="2"/>
  <c r="AK294" i="2" s="1"/>
  <c r="AJ100" i="2"/>
  <c r="AJ294" i="2" s="1"/>
  <c r="AE100" i="2"/>
  <c r="AE294" i="2" s="1"/>
  <c r="AD100" i="2"/>
  <c r="AD294" i="2" s="1"/>
  <c r="T100" i="2"/>
  <c r="T294" i="2" s="1"/>
  <c r="U100" i="2"/>
  <c r="U294" i="2" s="1"/>
  <c r="AF100" i="2"/>
  <c r="AF294" i="2" s="1"/>
  <c r="AG100" i="2"/>
  <c r="AG294" i="2" s="1"/>
  <c r="W98" i="2"/>
  <c r="W296" i="2" s="1"/>
  <c r="V98" i="2"/>
  <c r="V296" i="2" s="1"/>
  <c r="U98" i="2"/>
  <c r="U296" i="2" s="1"/>
  <c r="T98" i="2"/>
  <c r="T296" i="2" s="1"/>
  <c r="AG98" i="2"/>
  <c r="AG296" i="2" s="1"/>
  <c r="AF98" i="2"/>
  <c r="AF296" i="2" s="1"/>
  <c r="AI98" i="2"/>
  <c r="AD98" i="2"/>
  <c r="AD296" i="2" s="1"/>
  <c r="AE98" i="2"/>
  <c r="AE296" i="2" s="1"/>
  <c r="W96" i="2"/>
  <c r="W298" i="2" s="1"/>
  <c r="V96" i="2"/>
  <c r="V298" i="2" s="1"/>
  <c r="X96" i="2"/>
  <c r="Y96" i="2"/>
  <c r="AG96" i="2"/>
  <c r="AG298" i="2" s="1"/>
  <c r="AF96" i="2"/>
  <c r="AF298" i="2" s="1"/>
  <c r="AC96" i="2"/>
  <c r="AC298" i="2" s="1"/>
  <c r="AB96" i="2"/>
  <c r="AB298" i="2" s="1"/>
  <c r="W94" i="2"/>
  <c r="W300" i="2" s="1"/>
  <c r="V94" i="2"/>
  <c r="V300" i="2" s="1"/>
  <c r="AA94" i="2"/>
  <c r="AA300" i="2" s="1"/>
  <c r="Z94" i="2"/>
  <c r="Z300" i="2" s="1"/>
  <c r="U94" i="2"/>
  <c r="U300" i="2" s="1"/>
  <c r="T94" i="2"/>
  <c r="T300" i="2" s="1"/>
  <c r="X94" i="2"/>
  <c r="Y94" i="2"/>
  <c r="AK94" i="2"/>
  <c r="AK300" i="2" s="1"/>
  <c r="AJ94" i="2"/>
  <c r="AJ300" i="2" s="1"/>
  <c r="AA92" i="2"/>
  <c r="AA302" i="2" s="1"/>
  <c r="Z92" i="2"/>
  <c r="Z302" i="2" s="1"/>
  <c r="S92" i="2"/>
  <c r="S302" i="2" s="1"/>
  <c r="R92" i="2"/>
  <c r="R302" i="2" s="1"/>
  <c r="U92" i="2"/>
  <c r="U302" i="2" s="1"/>
  <c r="T92" i="2"/>
  <c r="T302" i="2" s="1"/>
  <c r="AD92" i="2"/>
  <c r="AD302" i="2" s="1"/>
  <c r="AE92" i="2"/>
  <c r="AE302" i="2" s="1"/>
  <c r="AI92" i="2"/>
  <c r="AH92" i="2"/>
  <c r="S90" i="2"/>
  <c r="S304" i="2" s="1"/>
  <c r="R90" i="2"/>
  <c r="R304" i="2" s="1"/>
  <c r="AK90" i="2"/>
  <c r="AK304" i="2" s="1"/>
  <c r="AJ90" i="2"/>
  <c r="AJ304" i="2" s="1"/>
  <c r="AB90" i="2"/>
  <c r="AB304" i="2" s="1"/>
  <c r="AC90" i="2"/>
  <c r="AC304" i="2" s="1"/>
  <c r="AH90" i="2"/>
  <c r="AI90" i="2"/>
  <c r="AF88" i="2"/>
  <c r="AF306" i="2" s="1"/>
  <c r="AG88" i="2"/>
  <c r="AG306" i="2" s="1"/>
  <c r="X88" i="2"/>
  <c r="Y88" i="2"/>
  <c r="T88" i="2"/>
  <c r="T306" i="2" s="1"/>
  <c r="U88" i="2"/>
  <c r="U306" i="2" s="1"/>
  <c r="AI88" i="2"/>
  <c r="AH88" i="2"/>
  <c r="AD88" i="2"/>
  <c r="AD306" i="2" s="1"/>
  <c r="AE88" i="2"/>
  <c r="AE306" i="2" s="1"/>
  <c r="R86" i="2"/>
  <c r="R308" i="2" s="1"/>
  <c r="S86" i="2"/>
  <c r="S308" i="2" s="1"/>
  <c r="U86" i="2"/>
  <c r="U308" i="2" s="1"/>
  <c r="T86" i="2"/>
  <c r="T308" i="2" s="1"/>
  <c r="AG86" i="2"/>
  <c r="AG308" i="2" s="1"/>
  <c r="AF86" i="2"/>
  <c r="AF308" i="2" s="1"/>
  <c r="AE86" i="2"/>
  <c r="AE308" i="2" s="1"/>
  <c r="AD86" i="2"/>
  <c r="AD308" i="2" s="1"/>
  <c r="Y84" i="2"/>
  <c r="X84" i="2"/>
  <c r="S84" i="2"/>
  <c r="S310" i="2" s="1"/>
  <c r="R84" i="2"/>
  <c r="R310" i="2" s="1"/>
  <c r="AJ84" i="2"/>
  <c r="AJ310" i="2" s="1"/>
  <c r="AK84" i="2"/>
  <c r="AK310" i="2" s="1"/>
  <c r="AF84" i="2"/>
  <c r="AF310" i="2" s="1"/>
  <c r="AG84" i="2"/>
  <c r="AG310" i="2" s="1"/>
  <c r="W82" i="2"/>
  <c r="W312" i="2" s="1"/>
  <c r="V82" i="2"/>
  <c r="V312" i="2" s="1"/>
  <c r="AH82" i="2"/>
  <c r="AI82" i="2"/>
  <c r="Y82" i="2"/>
  <c r="X82" i="2"/>
  <c r="AF82" i="2"/>
  <c r="AF312" i="2" s="1"/>
  <c r="AG82" i="2"/>
  <c r="AG312" i="2" s="1"/>
  <c r="AE82" i="2"/>
  <c r="AE312" i="2" s="1"/>
  <c r="AD82" i="2"/>
  <c r="AD312" i="2" s="1"/>
  <c r="R80" i="2"/>
  <c r="R314" i="2" s="1"/>
  <c r="S80" i="2"/>
  <c r="S314" i="2" s="1"/>
  <c r="T80" i="2"/>
  <c r="T314" i="2" s="1"/>
  <c r="U80" i="2"/>
  <c r="U314" i="2" s="1"/>
  <c r="AH80" i="2"/>
  <c r="AI80" i="2"/>
  <c r="AD80" i="2"/>
  <c r="AD314" i="2" s="1"/>
  <c r="AE80" i="2"/>
  <c r="AE314" i="2" s="1"/>
  <c r="W78" i="2"/>
  <c r="W316" i="2" s="1"/>
  <c r="V78" i="2"/>
  <c r="V316" i="2" s="1"/>
  <c r="T78" i="2"/>
  <c r="T316" i="2" s="1"/>
  <c r="U78" i="2"/>
  <c r="U316" i="2" s="1"/>
  <c r="AB78" i="2"/>
  <c r="AB316" i="2" s="1"/>
  <c r="AC78" i="2"/>
  <c r="AC316" i="2" s="1"/>
  <c r="AI78" i="2"/>
  <c r="AH78" i="2"/>
  <c r="Z76" i="2"/>
  <c r="Z318" i="2" s="1"/>
  <c r="AA76" i="2"/>
  <c r="AA318" i="2" s="1"/>
  <c r="S76" i="2"/>
  <c r="S318" i="2" s="1"/>
  <c r="R76" i="2"/>
  <c r="R318" i="2" s="1"/>
  <c r="U76" i="2"/>
  <c r="U318" i="2" s="1"/>
  <c r="T76" i="2"/>
  <c r="T318" i="2" s="1"/>
  <c r="AD76" i="2"/>
  <c r="AD318" i="2" s="1"/>
  <c r="AE76" i="2"/>
  <c r="AE318" i="2" s="1"/>
  <c r="AI76" i="2"/>
  <c r="AH76" i="2"/>
  <c r="V74" i="2"/>
  <c r="V320" i="2" s="1"/>
  <c r="W74" i="2"/>
  <c r="W320" i="2" s="1"/>
  <c r="X74" i="2"/>
  <c r="Y74" i="2"/>
  <c r="AB74" i="2"/>
  <c r="AB320" i="2" s="1"/>
  <c r="AC74" i="2"/>
  <c r="AC320" i="2" s="1"/>
  <c r="AF72" i="2"/>
  <c r="AF322" i="2" s="1"/>
  <c r="AG72" i="2"/>
  <c r="AG322" i="2" s="1"/>
  <c r="S72" i="2"/>
  <c r="S322" i="2" s="1"/>
  <c r="R72" i="2"/>
  <c r="R322" i="2" s="1"/>
  <c r="AH72" i="2"/>
  <c r="AI72" i="2"/>
  <c r="AB72" i="2"/>
  <c r="AB322" i="2" s="1"/>
  <c r="AC72" i="2"/>
  <c r="AC322" i="2" s="1"/>
  <c r="AA70" i="2"/>
  <c r="AA324" i="2" s="1"/>
  <c r="Z70" i="2"/>
  <c r="Z324" i="2" s="1"/>
  <c r="U70" i="2"/>
  <c r="U324" i="2" s="1"/>
  <c r="T70" i="2"/>
  <c r="T324" i="2" s="1"/>
  <c r="AF70" i="2"/>
  <c r="AF324" i="2" s="1"/>
  <c r="AG70" i="2"/>
  <c r="AG324" i="2" s="1"/>
  <c r="AJ70" i="2"/>
  <c r="AJ324" i="2" s="1"/>
  <c r="AK70" i="2"/>
  <c r="AK324" i="2" s="1"/>
  <c r="V68" i="2"/>
  <c r="V326" i="2" s="1"/>
  <c r="W68" i="2"/>
  <c r="W326" i="2" s="1"/>
  <c r="R68" i="2"/>
  <c r="R326" i="2" s="1"/>
  <c r="S68" i="2"/>
  <c r="S326" i="2" s="1"/>
  <c r="AH68" i="2"/>
  <c r="AI68" i="2"/>
  <c r="AC68" i="2"/>
  <c r="AC326" i="2" s="1"/>
  <c r="AB68" i="2"/>
  <c r="AB326" i="2" s="1"/>
  <c r="T66" i="2"/>
  <c r="T328" i="2" s="1"/>
  <c r="U66" i="2"/>
  <c r="U328" i="2" s="1"/>
  <c r="AA66" i="2"/>
  <c r="AA328" i="2" s="1"/>
  <c r="Z66" i="2"/>
  <c r="Z328" i="2" s="1"/>
  <c r="AD66" i="2"/>
  <c r="AD328" i="2" s="1"/>
  <c r="AE66" i="2"/>
  <c r="AE328" i="2" s="1"/>
  <c r="AH66" i="2"/>
  <c r="AI66" i="2"/>
  <c r="AA64" i="2"/>
  <c r="AA330" i="2" s="1"/>
  <c r="Z64" i="2"/>
  <c r="Z330" i="2" s="1"/>
  <c r="R64" i="2"/>
  <c r="R330" i="2" s="1"/>
  <c r="S64" i="2"/>
  <c r="S330" i="2" s="1"/>
  <c r="T64" i="2"/>
  <c r="T330" i="2" s="1"/>
  <c r="U64" i="2"/>
  <c r="U330" i="2" s="1"/>
  <c r="AK64" i="2"/>
  <c r="AK330" i="2" s="1"/>
  <c r="AJ64" i="2"/>
  <c r="AJ330" i="2" s="1"/>
  <c r="AE64" i="2"/>
  <c r="AE330" i="2" s="1"/>
  <c r="AD64" i="2"/>
  <c r="AD330" i="2" s="1"/>
  <c r="R62" i="2"/>
  <c r="R332" i="2" s="1"/>
  <c r="S62" i="2"/>
  <c r="S332" i="2" s="1"/>
  <c r="AG62" i="2"/>
  <c r="AG332" i="2" s="1"/>
  <c r="AF62" i="2"/>
  <c r="AF332" i="2" s="1"/>
  <c r="AK62" i="2"/>
  <c r="AK332" i="2" s="1"/>
  <c r="AJ62" i="2"/>
  <c r="AJ332" i="2" s="1"/>
  <c r="AI62" i="2"/>
  <c r="AH62" i="2"/>
  <c r="AI60" i="2"/>
  <c r="AH60" i="2"/>
  <c r="X60" i="2"/>
  <c r="Y60" i="2"/>
  <c r="R60" i="2"/>
  <c r="R334" i="2" s="1"/>
  <c r="S60" i="2"/>
  <c r="S334" i="2" s="1"/>
  <c r="AG60" i="2"/>
  <c r="AG334" i="2" s="1"/>
  <c r="AF60" i="2"/>
  <c r="AF334" i="2" s="1"/>
  <c r="AD60" i="2"/>
  <c r="AD334" i="2" s="1"/>
  <c r="AE60" i="2"/>
  <c r="AE334" i="2" s="1"/>
  <c r="R58" i="2"/>
  <c r="R336" i="2" s="1"/>
  <c r="S58" i="2"/>
  <c r="S336" i="2" s="1"/>
  <c r="Y58" i="2"/>
  <c r="X58" i="2"/>
  <c r="AF58" i="2"/>
  <c r="AF336" i="2" s="1"/>
  <c r="AG58" i="2"/>
  <c r="AG336" i="2" s="1"/>
  <c r="AE58" i="2"/>
  <c r="AE336" i="2" s="1"/>
  <c r="AD58" i="2"/>
  <c r="AD336" i="2" s="1"/>
  <c r="AK56" i="2"/>
  <c r="AK338" i="2" s="1"/>
  <c r="AJ56" i="2"/>
  <c r="AJ338" i="2" s="1"/>
  <c r="X56" i="2"/>
  <c r="Y56" i="2"/>
  <c r="R56" i="2"/>
  <c r="R338" i="2" s="1"/>
  <c r="S56" i="2"/>
  <c r="S338" i="2" s="1"/>
  <c r="AC56" i="2"/>
  <c r="AC338" i="2" s="1"/>
  <c r="AB56" i="2"/>
  <c r="AB338" i="2" s="1"/>
  <c r="AI56" i="2"/>
  <c r="AH56" i="2"/>
  <c r="V54" i="2"/>
  <c r="V340" i="2" s="1"/>
  <c r="W54" i="2"/>
  <c r="W340" i="2" s="1"/>
  <c r="U54" i="2"/>
  <c r="U340" i="2" s="1"/>
  <c r="T54" i="2"/>
  <c r="T340" i="2" s="1"/>
  <c r="Y54" i="2"/>
  <c r="X54" i="2"/>
  <c r="AJ54" i="2"/>
  <c r="AJ340" i="2" s="1"/>
  <c r="AK54" i="2"/>
  <c r="AK340" i="2" s="1"/>
  <c r="AE54" i="2"/>
  <c r="AE340" i="2" s="1"/>
  <c r="AD54" i="2"/>
  <c r="AD340" i="2" s="1"/>
  <c r="Z52" i="2"/>
  <c r="Z342" i="2" s="1"/>
  <c r="AA52" i="2"/>
  <c r="AA342" i="2" s="1"/>
  <c r="X52" i="2"/>
  <c r="Y52" i="2"/>
  <c r="AJ52" i="2"/>
  <c r="AJ342" i="2" s="1"/>
  <c r="AK52" i="2"/>
  <c r="AK342" i="2" s="1"/>
  <c r="AF52" i="2"/>
  <c r="AF342" i="2" s="1"/>
  <c r="AG52" i="2"/>
  <c r="AG342" i="2" s="1"/>
  <c r="Z50" i="2"/>
  <c r="Z344" i="2" s="1"/>
  <c r="AA50" i="2"/>
  <c r="AA344" i="2" s="1"/>
  <c r="V50" i="2"/>
  <c r="V344" i="2" s="1"/>
  <c r="W50" i="2"/>
  <c r="W344" i="2" s="1"/>
  <c r="AK50" i="2"/>
  <c r="AK344" i="2" s="1"/>
  <c r="AJ50" i="2"/>
  <c r="AJ344" i="2" s="1"/>
  <c r="AD50" i="2"/>
  <c r="AD344" i="2" s="1"/>
  <c r="AE50" i="2"/>
  <c r="AE344" i="2" s="1"/>
  <c r="AB48" i="2"/>
  <c r="AB346" i="2" s="1"/>
  <c r="AC48" i="2"/>
  <c r="AC346" i="2" s="1"/>
  <c r="T48" i="2"/>
  <c r="T346" i="2" s="1"/>
  <c r="U48" i="2"/>
  <c r="U346" i="2" s="1"/>
  <c r="AH48" i="2"/>
  <c r="AI48" i="2"/>
  <c r="AF48" i="2"/>
  <c r="AF346" i="2" s="1"/>
  <c r="AG48" i="2"/>
  <c r="AG346" i="2" s="1"/>
  <c r="AA46" i="2"/>
  <c r="AA348" i="2" s="1"/>
  <c r="Z46" i="2"/>
  <c r="Z348" i="2" s="1"/>
  <c r="U46" i="2"/>
  <c r="U348" i="2" s="1"/>
  <c r="T46" i="2"/>
  <c r="T348" i="2" s="1"/>
  <c r="W46" i="2"/>
  <c r="W348" i="2" s="1"/>
  <c r="AI46" i="2"/>
  <c r="AH46" i="2"/>
  <c r="W44" i="2"/>
  <c r="W350" i="2" s="1"/>
  <c r="V44" i="2"/>
  <c r="V350" i="2" s="1"/>
  <c r="AJ44" i="2"/>
  <c r="AJ350" i="2" s="1"/>
  <c r="AK44" i="2"/>
  <c r="AK350" i="2" s="1"/>
  <c r="T44" i="2"/>
  <c r="T350" i="2" s="1"/>
  <c r="U44" i="2"/>
  <c r="U350" i="2" s="1"/>
  <c r="X44" i="2"/>
  <c r="Y44" i="2"/>
  <c r="AB44" i="2"/>
  <c r="AB350" i="2" s="1"/>
  <c r="AC44" i="2"/>
  <c r="AC350" i="2" s="1"/>
  <c r="Z42" i="2"/>
  <c r="Z352" i="2" s="1"/>
  <c r="AA42" i="2"/>
  <c r="AA352" i="2" s="1"/>
  <c r="W42" i="2"/>
  <c r="W352" i="2" s="1"/>
  <c r="V42" i="2"/>
  <c r="V352" i="2" s="1"/>
  <c r="AC42" i="2"/>
  <c r="AC352" i="2" s="1"/>
  <c r="AB42" i="2"/>
  <c r="AB352" i="2" s="1"/>
  <c r="AJ40" i="2"/>
  <c r="AJ354" i="2" s="1"/>
  <c r="AK40" i="2"/>
  <c r="AK354" i="2" s="1"/>
  <c r="T40" i="2"/>
  <c r="T354" i="2" s="1"/>
  <c r="U40" i="2"/>
  <c r="U354" i="2" s="1"/>
  <c r="AC40" i="2"/>
  <c r="AC354" i="2" s="1"/>
  <c r="AB40" i="2"/>
  <c r="AB354" i="2" s="1"/>
  <c r="W40" i="2"/>
  <c r="W354" i="2" s="1"/>
  <c r="V40" i="2"/>
  <c r="V354" i="2" s="1"/>
  <c r="AI40" i="2"/>
  <c r="AH40" i="2"/>
  <c r="AF38" i="2"/>
  <c r="AF356" i="2" s="1"/>
  <c r="AG38" i="2"/>
  <c r="AG356" i="2" s="1"/>
  <c r="AF36" i="2"/>
  <c r="AF358" i="2" s="1"/>
  <c r="AG36" i="2"/>
  <c r="AG358" i="2" s="1"/>
  <c r="U36" i="2"/>
  <c r="U358" i="2" s="1"/>
  <c r="T36" i="2"/>
  <c r="T358" i="2" s="1"/>
  <c r="AI36" i="2"/>
  <c r="AJ36" i="2"/>
  <c r="AJ358" i="2" s="1"/>
  <c r="AK36" i="2"/>
  <c r="AK358" i="2" s="1"/>
  <c r="AE36" i="2"/>
  <c r="AE358" i="2" s="1"/>
  <c r="AD36" i="2"/>
  <c r="AD358" i="2" s="1"/>
  <c r="W34" i="2"/>
  <c r="W360" i="2" s="1"/>
  <c r="V34" i="2"/>
  <c r="V360" i="2" s="1"/>
  <c r="Z34" i="2"/>
  <c r="Z360" i="2" s="1"/>
  <c r="AB34" i="2"/>
  <c r="AB360" i="2" s="1"/>
  <c r="AC34" i="2"/>
  <c r="AC360" i="2" s="1"/>
  <c r="AG32" i="2"/>
  <c r="AG362" i="2" s="1"/>
  <c r="AF32" i="2"/>
  <c r="AF362" i="2" s="1"/>
  <c r="T32" i="2"/>
  <c r="T362" i="2" s="1"/>
  <c r="U32" i="2"/>
  <c r="U362" i="2" s="1"/>
  <c r="AH32" i="2"/>
  <c r="AI32" i="2"/>
  <c r="AJ32" i="2"/>
  <c r="AJ362" i="2" s="1"/>
  <c r="AK32" i="2"/>
  <c r="AK362" i="2" s="1"/>
  <c r="AD32" i="2"/>
  <c r="AD362" i="2" s="1"/>
  <c r="AE32" i="2"/>
  <c r="AE362" i="2" s="1"/>
  <c r="R30" i="2"/>
  <c r="R364" i="2" s="1"/>
  <c r="S30" i="2"/>
  <c r="S364" i="2" s="1"/>
  <c r="AG30" i="2"/>
  <c r="AG364" i="2" s="1"/>
  <c r="AF30" i="2"/>
  <c r="AF364" i="2" s="1"/>
  <c r="AH30" i="2"/>
  <c r="AI30" i="2"/>
  <c r="AJ30" i="2"/>
  <c r="AJ364" i="2" s="1"/>
  <c r="AK30" i="2"/>
  <c r="AK364" i="2" s="1"/>
  <c r="AD30" i="2"/>
  <c r="AD364" i="2" s="1"/>
  <c r="AE30" i="2"/>
  <c r="AE364" i="2" s="1"/>
  <c r="R28" i="2"/>
  <c r="R366" i="2" s="1"/>
  <c r="S28" i="2"/>
  <c r="S366" i="2" s="1"/>
  <c r="V28" i="2"/>
  <c r="V366" i="2" s="1"/>
  <c r="W28" i="2"/>
  <c r="W366" i="2" s="1"/>
  <c r="Z28" i="2"/>
  <c r="Z366" i="2" s="1"/>
  <c r="AA28" i="2"/>
  <c r="AA366" i="2" s="1"/>
  <c r="AC28" i="2"/>
  <c r="AC366" i="2" s="1"/>
  <c r="AB28" i="2"/>
  <c r="AB366" i="2" s="1"/>
  <c r="R26" i="2"/>
  <c r="R368" i="2" s="1"/>
  <c r="S26" i="2"/>
  <c r="S368" i="2" s="1"/>
  <c r="AF26" i="2"/>
  <c r="AF368" i="2" s="1"/>
  <c r="AG26" i="2"/>
  <c r="AG368" i="2" s="1"/>
  <c r="AI26" i="2"/>
  <c r="AH26" i="2"/>
  <c r="AK26" i="2"/>
  <c r="AK368" i="2" s="1"/>
  <c r="AJ26" i="2"/>
  <c r="AJ368" i="2" s="1"/>
  <c r="AD26" i="2"/>
  <c r="AD368" i="2" s="1"/>
  <c r="AE26" i="2"/>
  <c r="AE368" i="2" s="1"/>
  <c r="S24" i="2"/>
  <c r="S370" i="2" s="1"/>
  <c r="R24" i="2"/>
  <c r="R370" i="2" s="1"/>
  <c r="W24" i="2"/>
  <c r="W370" i="2" s="1"/>
  <c r="V24" i="2"/>
  <c r="V370" i="2" s="1"/>
  <c r="Z24" i="2"/>
  <c r="Z370" i="2" s="1"/>
  <c r="AA24" i="2"/>
  <c r="AA370" i="2" s="1"/>
  <c r="AB24" i="2"/>
  <c r="AB370" i="2" s="1"/>
  <c r="AC24" i="2"/>
  <c r="AC370" i="2" s="1"/>
  <c r="Y22" i="2"/>
  <c r="X22" i="2"/>
  <c r="U22" i="2"/>
  <c r="U372" i="2" s="1"/>
  <c r="T22" i="2"/>
  <c r="T372" i="2" s="1"/>
  <c r="V22" i="2"/>
  <c r="V372" i="2" s="1"/>
  <c r="W22" i="2"/>
  <c r="W372" i="2" s="1"/>
  <c r="Z22" i="2"/>
  <c r="Z372" i="2" s="1"/>
  <c r="AA22" i="2"/>
  <c r="AA372" i="2" s="1"/>
  <c r="AB22" i="2"/>
  <c r="AB372" i="2" s="1"/>
  <c r="AC22" i="2"/>
  <c r="AC372" i="2" s="1"/>
  <c r="Y20" i="2"/>
  <c r="X20" i="2"/>
  <c r="S20" i="2"/>
  <c r="S374" i="2" s="1"/>
  <c r="R20" i="2"/>
  <c r="R374" i="2" s="1"/>
  <c r="Z20" i="2"/>
  <c r="Z374" i="2" s="1"/>
  <c r="AA20" i="2"/>
  <c r="AA374" i="2" s="1"/>
  <c r="AI20" i="2"/>
  <c r="AH20" i="2"/>
  <c r="AE20" i="2"/>
  <c r="AE374" i="2" s="1"/>
  <c r="AD20" i="2"/>
  <c r="AD374" i="2" s="1"/>
  <c r="AI18" i="2"/>
  <c r="AH18" i="2"/>
  <c r="AF18" i="2"/>
  <c r="AF376" i="2" s="1"/>
  <c r="AG18" i="2"/>
  <c r="AG376" i="2" s="1"/>
  <c r="AK18" i="2"/>
  <c r="AK376" i="2" s="1"/>
  <c r="AJ18" i="2"/>
  <c r="AJ376" i="2" s="1"/>
  <c r="AD18" i="2"/>
  <c r="AD376" i="2" s="1"/>
  <c r="AE18" i="2"/>
  <c r="AE376" i="2" s="1"/>
  <c r="AI320" i="2"/>
  <c r="X299" i="2"/>
  <c r="AM299" i="2" s="1"/>
  <c r="AM95" i="2"/>
  <c r="AN57" i="2"/>
  <c r="Y337" i="2"/>
  <c r="AN337" i="2" s="1"/>
  <c r="AH321" i="2"/>
  <c r="AO321" i="2" s="1"/>
  <c r="AO73" i="2"/>
  <c r="AN37" i="2"/>
  <c r="Y357" i="2"/>
  <c r="AN357" i="2" s="1"/>
  <c r="Y209" i="2"/>
  <c r="AN209" i="2" s="1"/>
  <c r="AN185" i="2"/>
  <c r="Y257" i="2"/>
  <c r="AN257" i="2" s="1"/>
  <c r="AN137" i="2"/>
  <c r="AI295" i="2"/>
  <c r="AP295" i="2" s="1"/>
  <c r="AP99" i="2"/>
  <c r="AN31" i="2"/>
  <c r="Y363" i="2"/>
  <c r="AN363" i="2" s="1"/>
  <c r="Y221" i="2"/>
  <c r="AN221" i="2" s="1"/>
  <c r="AN173" i="2"/>
  <c r="Y253" i="2"/>
  <c r="AN253" i="2" s="1"/>
  <c r="AN141" i="2"/>
  <c r="X307" i="2"/>
  <c r="AM307" i="2" s="1"/>
  <c r="AM87" i="2"/>
  <c r="X325" i="2"/>
  <c r="AM325" i="2" s="1"/>
  <c r="AM69" i="2"/>
  <c r="Y335" i="2"/>
  <c r="AN335" i="2" s="1"/>
  <c r="AN59" i="2"/>
  <c r="AN165" i="2"/>
  <c r="X309" i="2"/>
  <c r="AM309" i="2" s="1"/>
  <c r="AM85" i="2"/>
  <c r="X323" i="2"/>
  <c r="AM323" i="2" s="1"/>
  <c r="AM71" i="2"/>
  <c r="AJ154" i="2"/>
  <c r="AJ240" i="2" s="1"/>
  <c r="AK154" i="2"/>
  <c r="AK240" i="2" s="1"/>
  <c r="AG128" i="2"/>
  <c r="AG266" i="2" s="1"/>
  <c r="AF128" i="2"/>
  <c r="AF266" i="2" s="1"/>
  <c r="AC102" i="2"/>
  <c r="AC292" i="2" s="1"/>
  <c r="AB102" i="2"/>
  <c r="AB292" i="2" s="1"/>
  <c r="AB58" i="2"/>
  <c r="AB336" i="2" s="1"/>
  <c r="AC58" i="2"/>
  <c r="AC336" i="2" s="1"/>
  <c r="AD38" i="2"/>
  <c r="AD356" i="2" s="1"/>
  <c r="AE38" i="2"/>
  <c r="AE356" i="2" s="1"/>
  <c r="Y24" i="2"/>
  <c r="X24" i="2"/>
  <c r="U190" i="2"/>
  <c r="U204" i="2" s="1"/>
  <c r="T190" i="2"/>
  <c r="T204" i="2" s="1"/>
  <c r="U134" i="2"/>
  <c r="U260" i="2" s="1"/>
  <c r="T134" i="2"/>
  <c r="T260" i="2" s="1"/>
  <c r="U74" i="2"/>
  <c r="U320" i="2" s="1"/>
  <c r="T74" i="2"/>
  <c r="T320" i="2" s="1"/>
  <c r="Y154" i="2"/>
  <c r="X154" i="2"/>
  <c r="Y150" i="2"/>
  <c r="X150" i="2"/>
  <c r="Y146" i="2"/>
  <c r="X146" i="2"/>
  <c r="Y142" i="2"/>
  <c r="X142" i="2"/>
  <c r="X72" i="2"/>
  <c r="Y72" i="2"/>
  <c r="Y68" i="2"/>
  <c r="X68" i="2"/>
  <c r="S146" i="2"/>
  <c r="S248" i="2" s="1"/>
  <c r="R146" i="2"/>
  <c r="R248" i="2" s="1"/>
  <c r="R82" i="2"/>
  <c r="R312" i="2" s="1"/>
  <c r="S82" i="2"/>
  <c r="S312" i="2" s="1"/>
  <c r="S18" i="2"/>
  <c r="S376" i="2" s="1"/>
  <c r="R18" i="2"/>
  <c r="R376" i="2" s="1"/>
  <c r="Y199" i="2"/>
  <c r="AN199" i="2" s="1"/>
  <c r="AN195" i="2"/>
  <c r="W188" i="2"/>
  <c r="W206" i="2" s="1"/>
  <c r="V188" i="2"/>
  <c r="V206" i="2" s="1"/>
  <c r="Z184" i="2"/>
  <c r="Z210" i="2" s="1"/>
  <c r="AA184" i="2"/>
  <c r="AA210" i="2" s="1"/>
  <c r="Y263" i="2"/>
  <c r="AN263" i="2" s="1"/>
  <c r="AN131" i="2"/>
  <c r="W124" i="2"/>
  <c r="W270" i="2" s="1"/>
  <c r="V124" i="2"/>
  <c r="V270" i="2" s="1"/>
  <c r="AA120" i="2"/>
  <c r="AA274" i="2" s="1"/>
  <c r="Z120" i="2"/>
  <c r="Z274" i="2" s="1"/>
  <c r="X281" i="2"/>
  <c r="AM281" i="2" s="1"/>
  <c r="AM113" i="2"/>
  <c r="Y247" i="2"/>
  <c r="AN247" i="2" s="1"/>
  <c r="AN147" i="2"/>
  <c r="Y211" i="2"/>
  <c r="AN211" i="2" s="1"/>
  <c r="AN183" i="2"/>
  <c r="Y351" i="2"/>
  <c r="AN351" i="2" s="1"/>
  <c r="AN43" i="2"/>
  <c r="AM29" i="2"/>
  <c r="X365" i="2"/>
  <c r="AM365" i="2" s="1"/>
  <c r="AM37" i="2"/>
  <c r="X357" i="2"/>
  <c r="AM357" i="2" s="1"/>
  <c r="X347" i="2"/>
  <c r="AM347" i="2" s="1"/>
  <c r="AM47" i="2"/>
  <c r="Y281" i="2"/>
  <c r="AN281" i="2" s="1"/>
  <c r="AN113" i="2"/>
  <c r="X267" i="2"/>
  <c r="AM267" i="2" s="1"/>
  <c r="AM127" i="2"/>
  <c r="X253" i="2"/>
  <c r="AM253" i="2" s="1"/>
  <c r="AM141" i="2"/>
  <c r="X239" i="2"/>
  <c r="AM239" i="2" s="1"/>
  <c r="AM155" i="2"/>
  <c r="X227" i="2"/>
  <c r="AM227" i="2" s="1"/>
  <c r="AM167" i="2"/>
  <c r="X209" i="2"/>
  <c r="AM209" i="2" s="1"/>
  <c r="AM185" i="2"/>
  <c r="AI273" i="2"/>
  <c r="AP273" i="2" s="1"/>
  <c r="AP121" i="2"/>
  <c r="AP145" i="2"/>
  <c r="AI329" i="2"/>
  <c r="AP329" i="2" s="1"/>
  <c r="AP65" i="2"/>
  <c r="AH237" i="2"/>
  <c r="AO237" i="2" s="1"/>
  <c r="AO157" i="2"/>
  <c r="AI229" i="2"/>
  <c r="AP229" i="2" s="1"/>
  <c r="AP165" i="2"/>
  <c r="AI349" i="2"/>
  <c r="AP349" i="2" s="1"/>
  <c r="AP45" i="2"/>
  <c r="AI217" i="2"/>
  <c r="AP217" i="2" s="1"/>
  <c r="AP177" i="2"/>
  <c r="AI263" i="2"/>
  <c r="AP263" i="2" s="1"/>
  <c r="AP131" i="2"/>
  <c r="AH227" i="2"/>
  <c r="AO227" i="2" s="1"/>
  <c r="AO167" i="2"/>
  <c r="AI223" i="2"/>
  <c r="AP223" i="2" s="1"/>
  <c r="AP171" i="2"/>
  <c r="AI219" i="2"/>
  <c r="AP219" i="2" s="1"/>
  <c r="AP175" i="2"/>
  <c r="AH295" i="2"/>
  <c r="AO295" i="2" s="1"/>
  <c r="AO99" i="2"/>
  <c r="AH335" i="2"/>
  <c r="AO335" i="2" s="1"/>
  <c r="AO59" i="2"/>
  <c r="X199" i="2"/>
  <c r="AM199" i="2" s="1"/>
  <c r="AM195" i="2"/>
  <c r="X263" i="2"/>
  <c r="AM263" i="2" s="1"/>
  <c r="AM131" i="2"/>
  <c r="X275" i="2"/>
  <c r="AM275" i="2" s="1"/>
  <c r="AM119" i="2"/>
  <c r="AH298" i="2"/>
  <c r="AI375" i="2"/>
  <c r="AP375" i="2" s="1"/>
  <c r="AP19" i="2"/>
  <c r="AI333" i="2"/>
  <c r="AP333" i="2" s="1"/>
  <c r="AP61" i="2"/>
  <c r="AI347" i="2"/>
  <c r="AP347" i="2" s="1"/>
  <c r="AP47" i="2"/>
  <c r="Y349" i="2"/>
  <c r="AN349" i="2" s="1"/>
  <c r="AN45" i="2"/>
  <c r="X371" i="2"/>
  <c r="AM371" i="2" s="1"/>
  <c r="AM23" i="2"/>
  <c r="X363" i="2"/>
  <c r="AM363" i="2" s="1"/>
  <c r="AM31" i="2"/>
  <c r="Y359" i="2"/>
  <c r="AN359" i="2" s="1"/>
  <c r="AN35" i="2"/>
  <c r="X355" i="2"/>
  <c r="AM355" i="2" s="1"/>
  <c r="AM39" i="2"/>
  <c r="AH351" i="2"/>
  <c r="AO351" i="2" s="1"/>
  <c r="AO43" i="2"/>
  <c r="AH349" i="2"/>
  <c r="AO349" i="2" s="1"/>
  <c r="AO45" i="2"/>
  <c r="X343" i="2"/>
  <c r="AM343" i="2" s="1"/>
  <c r="AM51" i="2"/>
  <c r="AN51" i="2"/>
  <c r="Y343" i="2"/>
  <c r="AN343" i="2" s="1"/>
  <c r="X335" i="2"/>
  <c r="AM335" i="2" s="1"/>
  <c r="AM59" i="2"/>
  <c r="AI335" i="2"/>
  <c r="AP335" i="2" s="1"/>
  <c r="AP59" i="2"/>
  <c r="X329" i="2"/>
  <c r="AM329" i="2" s="1"/>
  <c r="AM65" i="2"/>
  <c r="AN67" i="2"/>
  <c r="Y327" i="2"/>
  <c r="AN327" i="2" s="1"/>
  <c r="X319" i="2"/>
  <c r="AM319" i="2" s="1"/>
  <c r="AM75" i="2"/>
  <c r="AO81" i="2"/>
  <c r="Y313" i="2"/>
  <c r="AN313" i="2" s="1"/>
  <c r="AN81" i="2"/>
  <c r="X313" i="2"/>
  <c r="AM313" i="2" s="1"/>
  <c r="AM81" i="2"/>
  <c r="Y311" i="2"/>
  <c r="AN311" i="2" s="1"/>
  <c r="AN83" i="2"/>
  <c r="AI309" i="2"/>
  <c r="AP309" i="2" s="1"/>
  <c r="AP85" i="2"/>
  <c r="X305" i="2"/>
  <c r="AM305" i="2" s="1"/>
  <c r="AM89" i="2"/>
  <c r="AN91" i="2"/>
  <c r="AP111" i="2"/>
  <c r="AI283" i="2"/>
  <c r="AP283" i="2" s="1"/>
  <c r="X283" i="2"/>
  <c r="AM283" i="2" s="1"/>
  <c r="AM111" i="2"/>
  <c r="AO113" i="2"/>
  <c r="AH281" i="2"/>
  <c r="AO281" i="2" s="1"/>
  <c r="AH279" i="2"/>
  <c r="AO279" i="2" s="1"/>
  <c r="AO115" i="2"/>
  <c r="AI277" i="2"/>
  <c r="AP277" i="2" s="1"/>
  <c r="AP117" i="2"/>
  <c r="AP119" i="2"/>
  <c r="AI275" i="2"/>
  <c r="AP275" i="2" s="1"/>
  <c r="AH273" i="2"/>
  <c r="AO273" i="2" s="1"/>
  <c r="AO121" i="2"/>
  <c r="AI271" i="2"/>
  <c r="AP271" i="2" s="1"/>
  <c r="AP123" i="2"/>
  <c r="Y271" i="2"/>
  <c r="AN271" i="2" s="1"/>
  <c r="AN123" i="2"/>
  <c r="X269" i="2"/>
  <c r="AM269" i="2" s="1"/>
  <c r="AM125" i="2"/>
  <c r="AP133" i="2"/>
  <c r="AI261" i="2"/>
  <c r="AP261" i="2" s="1"/>
  <c r="X261" i="2"/>
  <c r="AM261" i="2" s="1"/>
  <c r="AM133" i="2"/>
  <c r="AN135" i="2"/>
  <c r="Y259" i="2"/>
  <c r="AN259" i="2" s="1"/>
  <c r="AI259" i="2"/>
  <c r="AP259" i="2" s="1"/>
  <c r="AP135" i="2"/>
  <c r="AH257" i="2"/>
  <c r="AO257" i="2" s="1"/>
  <c r="Y255" i="2"/>
  <c r="AN255" i="2" s="1"/>
  <c r="AN139" i="2"/>
  <c r="AH251" i="2"/>
  <c r="AO251" i="2" s="1"/>
  <c r="AO143" i="2"/>
  <c r="X251" i="2"/>
  <c r="AM251" i="2" s="1"/>
  <c r="AM143" i="2"/>
  <c r="Y251" i="2"/>
  <c r="AN251" i="2" s="1"/>
  <c r="AN143" i="2"/>
  <c r="AI247" i="2"/>
  <c r="AP247" i="2" s="1"/>
  <c r="AP147" i="2"/>
  <c r="AH243" i="2"/>
  <c r="AO243" i="2" s="1"/>
  <c r="AO151" i="2"/>
  <c r="Y243" i="2"/>
  <c r="AN243" i="2" s="1"/>
  <c r="AN151" i="2"/>
  <c r="AH239" i="2"/>
  <c r="AO239" i="2" s="1"/>
  <c r="AO155" i="2"/>
  <c r="AP159" i="2"/>
  <c r="AI235" i="2"/>
  <c r="AP235" i="2" s="1"/>
  <c r="Y235" i="2"/>
  <c r="AN235" i="2" s="1"/>
  <c r="AN159" i="2"/>
  <c r="AH229" i="2"/>
  <c r="AO229" i="2" s="1"/>
  <c r="AO165" i="2"/>
  <c r="Y227" i="2"/>
  <c r="AN227" i="2" s="1"/>
  <c r="AN167" i="2"/>
  <c r="X219" i="2"/>
  <c r="AM219" i="2" s="1"/>
  <c r="AM175" i="2"/>
  <c r="AI215" i="2"/>
  <c r="AP215" i="2" s="1"/>
  <c r="AP179" i="2"/>
  <c r="Y215" i="2"/>
  <c r="AN215" i="2" s="1"/>
  <c r="AN179" i="2"/>
  <c r="AO183" i="2"/>
  <c r="AH211" i="2"/>
  <c r="AO211" i="2" s="1"/>
  <c r="AO185" i="2"/>
  <c r="AH209" i="2"/>
  <c r="AO209" i="2" s="1"/>
  <c r="AP187" i="2"/>
  <c r="AI207" i="2"/>
  <c r="AP207" i="2" s="1"/>
  <c r="X207" i="2"/>
  <c r="AM207" i="2" s="1"/>
  <c r="AM187" i="2"/>
  <c r="Y207" i="2"/>
  <c r="AN207" i="2" s="1"/>
  <c r="AN187" i="2"/>
  <c r="AI205" i="2"/>
  <c r="AP205" i="2" s="1"/>
  <c r="AP189" i="2"/>
  <c r="AP191" i="2"/>
  <c r="AI203" i="2"/>
  <c r="AP203" i="2" s="1"/>
  <c r="AO193" i="2"/>
  <c r="AH201" i="2"/>
  <c r="AO201" i="2" s="1"/>
  <c r="AP195" i="2"/>
  <c r="AI199" i="2"/>
  <c r="AP199" i="2" s="1"/>
  <c r="V17" i="2"/>
  <c r="V377" i="2" s="1"/>
  <c r="W17" i="2"/>
  <c r="W377" i="2" s="1"/>
  <c r="AI17" i="2"/>
  <c r="W196" i="2"/>
  <c r="W198" i="2" s="1"/>
  <c r="V196" i="2"/>
  <c r="V198" i="2" s="1"/>
  <c r="AA196" i="2"/>
  <c r="AA198" i="2" s="1"/>
  <c r="Z196" i="2"/>
  <c r="Z198" i="2" s="1"/>
  <c r="Y196" i="2"/>
  <c r="X196" i="2"/>
  <c r="AF196" i="2"/>
  <c r="AF198" i="2" s="1"/>
  <c r="AG196" i="2"/>
  <c r="AG198" i="2" s="1"/>
  <c r="AB196" i="2"/>
  <c r="AB198" i="2" s="1"/>
  <c r="AC196" i="2"/>
  <c r="AC198" i="2" s="1"/>
  <c r="AD194" i="2"/>
  <c r="AD200" i="2" s="1"/>
  <c r="AE194" i="2"/>
  <c r="AE200" i="2" s="1"/>
  <c r="U194" i="2"/>
  <c r="U200" i="2" s="1"/>
  <c r="T194" i="2"/>
  <c r="T200" i="2" s="1"/>
  <c r="AA194" i="2"/>
  <c r="AA200" i="2" s="1"/>
  <c r="Z194" i="2"/>
  <c r="Z200" i="2" s="1"/>
  <c r="AB194" i="2"/>
  <c r="AB200" i="2" s="1"/>
  <c r="AC194" i="2"/>
  <c r="AC200" i="2" s="1"/>
  <c r="AH194" i="2"/>
  <c r="AI194" i="2"/>
  <c r="V192" i="2"/>
  <c r="V202" i="2" s="1"/>
  <c r="W192" i="2"/>
  <c r="W202" i="2" s="1"/>
  <c r="Y192" i="2"/>
  <c r="X192" i="2"/>
  <c r="AH192" i="2"/>
  <c r="AI192" i="2"/>
  <c r="AC192" i="2"/>
  <c r="AC202" i="2" s="1"/>
  <c r="AB192" i="2"/>
  <c r="AB202" i="2" s="1"/>
  <c r="R190" i="2"/>
  <c r="R204" i="2" s="1"/>
  <c r="S190" i="2"/>
  <c r="S204" i="2" s="1"/>
  <c r="W190" i="2"/>
  <c r="W204" i="2" s="1"/>
  <c r="V190" i="2"/>
  <c r="V204" i="2" s="1"/>
  <c r="AJ190" i="2"/>
  <c r="AJ204" i="2" s="1"/>
  <c r="AK190" i="2"/>
  <c r="AK204" i="2" s="1"/>
  <c r="AG190" i="2"/>
  <c r="AG204" i="2" s="1"/>
  <c r="AF190" i="2"/>
  <c r="AF204" i="2" s="1"/>
  <c r="AI188" i="2"/>
  <c r="AH188" i="2"/>
  <c r="AA188" i="2"/>
  <c r="AA206" i="2" s="1"/>
  <c r="Z188" i="2"/>
  <c r="Z206" i="2" s="1"/>
  <c r="U188" i="2"/>
  <c r="U206" i="2" s="1"/>
  <c r="T188" i="2"/>
  <c r="T206" i="2" s="1"/>
  <c r="AJ188" i="2"/>
  <c r="AJ206" i="2" s="1"/>
  <c r="AK188" i="2"/>
  <c r="AK206" i="2" s="1"/>
  <c r="AD188" i="2"/>
  <c r="AD206" i="2" s="1"/>
  <c r="AE188" i="2"/>
  <c r="AE206" i="2" s="1"/>
  <c r="Y186" i="2"/>
  <c r="X186" i="2"/>
  <c r="AD186" i="2"/>
  <c r="AD208" i="2" s="1"/>
  <c r="AE186" i="2"/>
  <c r="AE208" i="2" s="1"/>
  <c r="AB186" i="2"/>
  <c r="AB208" i="2" s="1"/>
  <c r="AC186" i="2"/>
  <c r="AC208" i="2" s="1"/>
  <c r="AH186" i="2"/>
  <c r="AI186" i="2"/>
  <c r="AF184" i="2"/>
  <c r="AF210" i="2" s="1"/>
  <c r="AG184" i="2"/>
  <c r="AG210" i="2" s="1"/>
  <c r="R184" i="2"/>
  <c r="R210" i="2" s="1"/>
  <c r="S184" i="2"/>
  <c r="S210" i="2" s="1"/>
  <c r="AH184" i="2"/>
  <c r="AI184" i="2"/>
  <c r="AC184" i="2"/>
  <c r="AC210" i="2" s="1"/>
  <c r="AB184" i="2"/>
  <c r="AB210" i="2" s="1"/>
  <c r="U182" i="2"/>
  <c r="U212" i="2" s="1"/>
  <c r="T182" i="2"/>
  <c r="T212" i="2" s="1"/>
  <c r="AA182" i="2"/>
  <c r="AA212" i="2" s="1"/>
  <c r="Z182" i="2"/>
  <c r="Z212" i="2" s="1"/>
  <c r="Y182" i="2"/>
  <c r="X182" i="2"/>
  <c r="AJ182" i="2"/>
  <c r="AJ212" i="2" s="1"/>
  <c r="AK182" i="2"/>
  <c r="AK212" i="2" s="1"/>
  <c r="AF182" i="2"/>
  <c r="AF212" i="2" s="1"/>
  <c r="AG182" i="2"/>
  <c r="AG212" i="2" s="1"/>
  <c r="W180" i="2"/>
  <c r="W214" i="2" s="1"/>
  <c r="V180" i="2"/>
  <c r="V214" i="2" s="1"/>
  <c r="U180" i="2"/>
  <c r="U214" i="2" s="1"/>
  <c r="T180" i="2"/>
  <c r="T214" i="2" s="1"/>
  <c r="AA180" i="2"/>
  <c r="AA214" i="2" s="1"/>
  <c r="Z180" i="2"/>
  <c r="Z214" i="2" s="1"/>
  <c r="AG180" i="2"/>
  <c r="AG214" i="2" s="1"/>
  <c r="AF180" i="2"/>
  <c r="AF214" i="2" s="1"/>
  <c r="AB180" i="2"/>
  <c r="AB214" i="2" s="1"/>
  <c r="AC180" i="2"/>
  <c r="AC214" i="2" s="1"/>
  <c r="W178" i="2"/>
  <c r="W216" i="2" s="1"/>
  <c r="V178" i="2"/>
  <c r="V216" i="2" s="1"/>
  <c r="U178" i="2"/>
  <c r="U216" i="2" s="1"/>
  <c r="T178" i="2"/>
  <c r="T216" i="2" s="1"/>
  <c r="AG178" i="2"/>
  <c r="AG216" i="2" s="1"/>
  <c r="AF178" i="2"/>
  <c r="AF216" i="2" s="1"/>
  <c r="AG176" i="2"/>
  <c r="AG218" i="2" s="1"/>
  <c r="AF176" i="2"/>
  <c r="AF218" i="2" s="1"/>
  <c r="Y176" i="2"/>
  <c r="X176" i="2"/>
  <c r="R176" i="2"/>
  <c r="R218" i="2" s="1"/>
  <c r="S176" i="2"/>
  <c r="S218" i="2" s="1"/>
  <c r="AJ176" i="2"/>
  <c r="AJ218" i="2" s="1"/>
  <c r="AK176" i="2"/>
  <c r="AK218" i="2" s="1"/>
  <c r="AD176" i="2"/>
  <c r="AD218" i="2" s="1"/>
  <c r="AE176" i="2"/>
  <c r="AE218" i="2" s="1"/>
  <c r="R174" i="2"/>
  <c r="R220" i="2" s="1"/>
  <c r="S174" i="2"/>
  <c r="S220" i="2" s="1"/>
  <c r="AC174" i="2"/>
  <c r="AC220" i="2" s="1"/>
  <c r="AB174" i="2"/>
  <c r="AB220" i="2" s="1"/>
  <c r="AE174" i="2"/>
  <c r="AE220" i="2" s="1"/>
  <c r="AH174" i="2"/>
  <c r="AI174" i="2"/>
  <c r="S172" i="2"/>
  <c r="S222" i="2" s="1"/>
  <c r="R172" i="2"/>
  <c r="R222" i="2" s="1"/>
  <c r="AG172" i="2"/>
  <c r="AG222" i="2" s="1"/>
  <c r="AF172" i="2"/>
  <c r="AF222" i="2" s="1"/>
  <c r="AC172" i="2"/>
  <c r="AC222" i="2" s="1"/>
  <c r="AB172" i="2"/>
  <c r="AB222" i="2" s="1"/>
  <c r="W170" i="2"/>
  <c r="W224" i="2" s="1"/>
  <c r="V170" i="2"/>
  <c r="V224" i="2" s="1"/>
  <c r="AJ170" i="2"/>
  <c r="AJ224" i="2" s="1"/>
  <c r="AK170" i="2"/>
  <c r="AK224" i="2" s="1"/>
  <c r="AA170" i="2"/>
  <c r="AA224" i="2" s="1"/>
  <c r="U170" i="2"/>
  <c r="U224" i="2" s="1"/>
  <c r="T170" i="2"/>
  <c r="T224" i="2" s="1"/>
  <c r="AF170" i="2"/>
  <c r="AF224" i="2" s="1"/>
  <c r="AG170" i="2"/>
  <c r="AG224" i="2" s="1"/>
  <c r="AA168" i="2"/>
  <c r="AA226" i="2" s="1"/>
  <c r="Z168" i="2"/>
  <c r="Z226" i="2" s="1"/>
  <c r="AF168" i="2"/>
  <c r="AF226" i="2" s="1"/>
  <c r="AG168" i="2"/>
  <c r="AG226" i="2" s="1"/>
  <c r="R168" i="2"/>
  <c r="R226" i="2" s="1"/>
  <c r="S168" i="2"/>
  <c r="S226" i="2" s="1"/>
  <c r="AI168" i="2"/>
  <c r="AH168" i="2"/>
  <c r="AB168" i="2"/>
  <c r="AB226" i="2" s="1"/>
  <c r="AC168" i="2"/>
  <c r="AC226" i="2" s="1"/>
  <c r="AA166" i="2"/>
  <c r="AA228" i="2" s="1"/>
  <c r="Z166" i="2"/>
  <c r="Z228" i="2" s="1"/>
  <c r="W166" i="2"/>
  <c r="W228" i="2" s="1"/>
  <c r="V166" i="2"/>
  <c r="V228" i="2" s="1"/>
  <c r="U166" i="2"/>
  <c r="U228" i="2" s="1"/>
  <c r="T166" i="2"/>
  <c r="T228" i="2" s="1"/>
  <c r="AE166" i="2"/>
  <c r="AE228" i="2" s="1"/>
  <c r="AD166" i="2"/>
  <c r="AD228" i="2" s="1"/>
  <c r="AH166" i="2"/>
  <c r="AI166" i="2"/>
  <c r="AI164" i="2"/>
  <c r="AH164" i="2"/>
  <c r="R164" i="2"/>
  <c r="R230" i="2" s="1"/>
  <c r="S164" i="2"/>
  <c r="S230" i="2" s="1"/>
  <c r="AJ164" i="2"/>
  <c r="AJ230" i="2" s="1"/>
  <c r="AD164" i="2"/>
  <c r="AD230" i="2" s="1"/>
  <c r="AE164" i="2"/>
  <c r="AE230" i="2" s="1"/>
  <c r="AA162" i="2"/>
  <c r="AA232" i="2" s="1"/>
  <c r="Z162" i="2"/>
  <c r="Z232" i="2" s="1"/>
  <c r="AB162" i="2"/>
  <c r="AB232" i="2" s="1"/>
  <c r="AC162" i="2"/>
  <c r="AC232" i="2" s="1"/>
  <c r="AH162" i="2"/>
  <c r="AI162" i="2"/>
  <c r="V160" i="2"/>
  <c r="V234" i="2" s="1"/>
  <c r="W160" i="2"/>
  <c r="W234" i="2" s="1"/>
  <c r="Y160" i="2"/>
  <c r="X160" i="2"/>
  <c r="AH160" i="2"/>
  <c r="AI160" i="2"/>
  <c r="AB160" i="2"/>
  <c r="AB234" i="2" s="1"/>
  <c r="AC160" i="2"/>
  <c r="AC234" i="2" s="1"/>
  <c r="R158" i="2"/>
  <c r="R236" i="2" s="1"/>
  <c r="S158" i="2"/>
  <c r="S236" i="2" s="1"/>
  <c r="AB158" i="2"/>
  <c r="AB236" i="2" s="1"/>
  <c r="AC158" i="2"/>
  <c r="AC236" i="2" s="1"/>
  <c r="X158" i="2"/>
  <c r="Y158" i="2"/>
  <c r="AE158" i="2"/>
  <c r="AE236" i="2" s="1"/>
  <c r="AD158" i="2"/>
  <c r="AD236" i="2" s="1"/>
  <c r="AH158" i="2"/>
  <c r="AI158" i="2"/>
  <c r="Z156" i="2"/>
  <c r="Z238" i="2" s="1"/>
  <c r="AA156" i="2"/>
  <c r="AA238" i="2" s="1"/>
  <c r="T156" i="2"/>
  <c r="T238" i="2" s="1"/>
  <c r="U156" i="2"/>
  <c r="U238" i="2" s="1"/>
  <c r="AK156" i="2"/>
  <c r="AK238" i="2" s="1"/>
  <c r="AJ156" i="2"/>
  <c r="AJ238" i="2" s="1"/>
  <c r="AD156" i="2"/>
  <c r="AD238" i="2" s="1"/>
  <c r="AE156" i="2"/>
  <c r="AE238" i="2" s="1"/>
  <c r="U154" i="2"/>
  <c r="U240" i="2" s="1"/>
  <c r="T154" i="2"/>
  <c r="T240" i="2" s="1"/>
  <c r="AA154" i="2"/>
  <c r="AA240" i="2" s="1"/>
  <c r="Z154" i="2"/>
  <c r="Z240" i="2" s="1"/>
  <c r="AF154" i="2"/>
  <c r="AF240" i="2" s="1"/>
  <c r="AG154" i="2"/>
  <c r="AG240" i="2" s="1"/>
  <c r="AG152" i="2"/>
  <c r="AG242" i="2" s="1"/>
  <c r="AF152" i="2"/>
  <c r="AF242" i="2" s="1"/>
  <c r="R152" i="2"/>
  <c r="R242" i="2" s="1"/>
  <c r="S152" i="2"/>
  <c r="S242" i="2" s="1"/>
  <c r="AI152" i="2"/>
  <c r="AH152" i="2"/>
  <c r="AC152" i="2"/>
  <c r="AC242" i="2" s="1"/>
  <c r="AB152" i="2"/>
  <c r="AB242" i="2" s="1"/>
  <c r="AB150" i="2"/>
  <c r="AB244" i="2" s="1"/>
  <c r="AC150" i="2"/>
  <c r="AC244" i="2" s="1"/>
  <c r="R150" i="2"/>
  <c r="R244" i="2" s="1"/>
  <c r="S150" i="2"/>
  <c r="S244" i="2" s="1"/>
  <c r="W150" i="2"/>
  <c r="W244" i="2" s="1"/>
  <c r="V150" i="2"/>
  <c r="V244" i="2" s="1"/>
  <c r="AD150" i="2"/>
  <c r="AD244" i="2" s="1"/>
  <c r="AE150" i="2"/>
  <c r="AE244" i="2" s="1"/>
  <c r="AH150" i="2"/>
  <c r="AI150" i="2"/>
  <c r="AH148" i="2"/>
  <c r="AI148" i="2"/>
  <c r="R148" i="2"/>
  <c r="R246" i="2" s="1"/>
  <c r="S148" i="2"/>
  <c r="S246" i="2" s="1"/>
  <c r="AK148" i="2"/>
  <c r="AK246" i="2" s="1"/>
  <c r="AJ148" i="2"/>
  <c r="AJ246" i="2" s="1"/>
  <c r="AD148" i="2"/>
  <c r="AD246" i="2" s="1"/>
  <c r="AE148" i="2"/>
  <c r="AE246" i="2" s="1"/>
  <c r="AK146" i="2"/>
  <c r="AK248" i="2" s="1"/>
  <c r="AJ146" i="2"/>
  <c r="AJ248" i="2" s="1"/>
  <c r="U146" i="2"/>
  <c r="U248" i="2" s="1"/>
  <c r="T146" i="2"/>
  <c r="T248" i="2" s="1"/>
  <c r="AG146" i="2"/>
  <c r="AG248" i="2" s="1"/>
  <c r="AF146" i="2"/>
  <c r="AF248" i="2" s="1"/>
  <c r="AF144" i="2"/>
  <c r="AF250" i="2" s="1"/>
  <c r="AG144" i="2"/>
  <c r="AG250" i="2" s="1"/>
  <c r="U144" i="2"/>
  <c r="U250" i="2" s="1"/>
  <c r="T144" i="2"/>
  <c r="T250" i="2" s="1"/>
  <c r="R144" i="2"/>
  <c r="R250" i="2" s="1"/>
  <c r="S144" i="2"/>
  <c r="S250" i="2" s="1"/>
  <c r="AK144" i="2"/>
  <c r="AK250" i="2" s="1"/>
  <c r="AJ144" i="2"/>
  <c r="AJ250" i="2" s="1"/>
  <c r="AD144" i="2"/>
  <c r="AD250" i="2" s="1"/>
  <c r="AE144" i="2"/>
  <c r="AE250" i="2" s="1"/>
  <c r="R142" i="2"/>
  <c r="R252" i="2" s="1"/>
  <c r="S142" i="2"/>
  <c r="S252" i="2" s="1"/>
  <c r="W142" i="2"/>
  <c r="W252" i="2" s="1"/>
  <c r="V142" i="2"/>
  <c r="V252" i="2" s="1"/>
  <c r="AJ142" i="2"/>
  <c r="AJ252" i="2" s="1"/>
  <c r="AK142" i="2"/>
  <c r="AK252" i="2" s="1"/>
  <c r="AF142" i="2"/>
  <c r="AF252" i="2" s="1"/>
  <c r="AG142" i="2"/>
  <c r="AG252" i="2" s="1"/>
  <c r="W140" i="2"/>
  <c r="W254" i="2" s="1"/>
  <c r="V140" i="2"/>
  <c r="V254" i="2" s="1"/>
  <c r="Z140" i="2"/>
  <c r="Z254" i="2" s="1"/>
  <c r="AA140" i="2"/>
  <c r="AA254" i="2" s="1"/>
  <c r="Y140" i="2"/>
  <c r="X140" i="2"/>
  <c r="AK140" i="2"/>
  <c r="AK254" i="2" s="1"/>
  <c r="AJ140" i="2"/>
  <c r="AJ254" i="2" s="1"/>
  <c r="AD140" i="2"/>
  <c r="AD254" i="2" s="1"/>
  <c r="AE140" i="2"/>
  <c r="AE254" i="2" s="1"/>
  <c r="S138" i="2"/>
  <c r="S256" i="2" s="1"/>
  <c r="R138" i="2"/>
  <c r="R256" i="2" s="1"/>
  <c r="AD138" i="2"/>
  <c r="AD256" i="2" s="1"/>
  <c r="AE138" i="2"/>
  <c r="AE256" i="2" s="1"/>
  <c r="Y138" i="2"/>
  <c r="X138" i="2"/>
  <c r="AC138" i="2"/>
  <c r="AC256" i="2" s="1"/>
  <c r="AB138" i="2"/>
  <c r="AB256" i="2" s="1"/>
  <c r="AH138" i="2"/>
  <c r="AI138" i="2"/>
  <c r="AG136" i="2"/>
  <c r="AG258" i="2" s="1"/>
  <c r="AF136" i="2"/>
  <c r="AF258" i="2" s="1"/>
  <c r="U136" i="2"/>
  <c r="U258" i="2" s="1"/>
  <c r="T136" i="2"/>
  <c r="T258" i="2" s="1"/>
  <c r="AJ136" i="2"/>
  <c r="AJ258" i="2" s="1"/>
  <c r="AK136" i="2"/>
  <c r="AK258" i="2" s="1"/>
  <c r="AD136" i="2"/>
  <c r="AD258" i="2" s="1"/>
  <c r="AE136" i="2"/>
  <c r="AE258" i="2" s="1"/>
  <c r="R134" i="2"/>
  <c r="R260" i="2" s="1"/>
  <c r="S134" i="2"/>
  <c r="S260" i="2" s="1"/>
  <c r="Y134" i="2"/>
  <c r="X134" i="2"/>
  <c r="AE134" i="2"/>
  <c r="AE260" i="2" s="1"/>
  <c r="AD134" i="2"/>
  <c r="AD260" i="2" s="1"/>
  <c r="AH134" i="2"/>
  <c r="AI134" i="2"/>
  <c r="Y132" i="2"/>
  <c r="X132" i="2"/>
  <c r="AA132" i="2"/>
  <c r="AA262" i="2" s="1"/>
  <c r="Z132" i="2"/>
  <c r="Z262" i="2" s="1"/>
  <c r="U132" i="2"/>
  <c r="U262" i="2" s="1"/>
  <c r="T132" i="2"/>
  <c r="T262" i="2" s="1"/>
  <c r="AJ132" i="2"/>
  <c r="AJ262" i="2" s="1"/>
  <c r="AK132" i="2"/>
  <c r="AK262" i="2" s="1"/>
  <c r="AD132" i="2"/>
  <c r="AD262" i="2" s="1"/>
  <c r="AE132" i="2"/>
  <c r="AE262" i="2" s="1"/>
  <c r="W130" i="2"/>
  <c r="W264" i="2" s="1"/>
  <c r="V130" i="2"/>
  <c r="V264" i="2" s="1"/>
  <c r="U130" i="2"/>
  <c r="U264" i="2" s="1"/>
  <c r="T130" i="2"/>
  <c r="T264" i="2" s="1"/>
  <c r="AA130" i="2"/>
  <c r="AA264" i="2" s="1"/>
  <c r="Z130" i="2"/>
  <c r="Z264" i="2" s="1"/>
  <c r="AG130" i="2"/>
  <c r="AG264" i="2" s="1"/>
  <c r="AF130" i="2"/>
  <c r="AF264" i="2" s="1"/>
  <c r="U128" i="2"/>
  <c r="U266" i="2" s="1"/>
  <c r="T128" i="2"/>
  <c r="T266" i="2" s="1"/>
  <c r="Y128" i="2"/>
  <c r="X128" i="2"/>
  <c r="R128" i="2"/>
  <c r="R266" i="2" s="1"/>
  <c r="S128" i="2"/>
  <c r="S266" i="2" s="1"/>
  <c r="AJ128" i="2"/>
  <c r="AJ266" i="2" s="1"/>
  <c r="AK128" i="2"/>
  <c r="AK266" i="2" s="1"/>
  <c r="AD128" i="2"/>
  <c r="AD266" i="2" s="1"/>
  <c r="AE128" i="2"/>
  <c r="AE266" i="2" s="1"/>
  <c r="Y126" i="2"/>
  <c r="X126" i="2"/>
  <c r="W126" i="2"/>
  <c r="W268" i="2" s="1"/>
  <c r="V126" i="2"/>
  <c r="V268" i="2" s="1"/>
  <c r="AK126" i="2"/>
  <c r="AK268" i="2" s="1"/>
  <c r="AJ126" i="2"/>
  <c r="AJ268" i="2" s="1"/>
  <c r="AG126" i="2"/>
  <c r="AG268" i="2" s="1"/>
  <c r="AF126" i="2"/>
  <c r="AF268" i="2" s="1"/>
  <c r="AI124" i="2"/>
  <c r="AH124" i="2"/>
  <c r="U124" i="2"/>
  <c r="U270" i="2" s="1"/>
  <c r="T124" i="2"/>
  <c r="T270" i="2" s="1"/>
  <c r="S124" i="2"/>
  <c r="S270" i="2" s="1"/>
  <c r="R124" i="2"/>
  <c r="R270" i="2" s="1"/>
  <c r="AK124" i="2"/>
  <c r="AK270" i="2" s="1"/>
  <c r="AJ124" i="2"/>
  <c r="AJ270" i="2" s="1"/>
  <c r="AD124" i="2"/>
  <c r="AD270" i="2" s="1"/>
  <c r="AE124" i="2"/>
  <c r="AE270" i="2" s="1"/>
  <c r="Y122" i="2"/>
  <c r="X122" i="2"/>
  <c r="AA122" i="2"/>
  <c r="AA272" i="2" s="1"/>
  <c r="Z122" i="2"/>
  <c r="Z272" i="2" s="1"/>
  <c r="AB122" i="2"/>
  <c r="AB272" i="2" s="1"/>
  <c r="AC122" i="2"/>
  <c r="AC272" i="2" s="1"/>
  <c r="AH122" i="2"/>
  <c r="AI122" i="2"/>
  <c r="Y120" i="2"/>
  <c r="X120" i="2"/>
  <c r="R120" i="2"/>
  <c r="R274" i="2" s="1"/>
  <c r="S120" i="2"/>
  <c r="S274" i="2" s="1"/>
  <c r="AE120" i="2"/>
  <c r="AE274" i="2" s="1"/>
  <c r="AI120" i="2"/>
  <c r="AH120" i="2"/>
  <c r="Z118" i="2"/>
  <c r="Z276" i="2" s="1"/>
  <c r="AA118" i="2"/>
  <c r="AA276" i="2" s="1"/>
  <c r="V118" i="2"/>
  <c r="V276" i="2" s="1"/>
  <c r="W118" i="2"/>
  <c r="W276" i="2" s="1"/>
  <c r="Y118" i="2"/>
  <c r="AE118" i="2"/>
  <c r="AE276" i="2" s="1"/>
  <c r="AD118" i="2"/>
  <c r="AD276" i="2" s="1"/>
  <c r="AH118" i="2"/>
  <c r="AI118" i="2"/>
  <c r="V116" i="2"/>
  <c r="V278" i="2" s="1"/>
  <c r="W116" i="2"/>
  <c r="W278" i="2" s="1"/>
  <c r="S116" i="2"/>
  <c r="S278" i="2" s="1"/>
  <c r="AD116" i="2"/>
  <c r="AD278" i="2" s="1"/>
  <c r="AE116" i="2"/>
  <c r="AE278" i="2" s="1"/>
  <c r="AK116" i="2"/>
  <c r="AK278" i="2" s="1"/>
  <c r="AJ116" i="2"/>
  <c r="AJ278" i="2" s="1"/>
  <c r="Z114" i="2"/>
  <c r="Z280" i="2" s="1"/>
  <c r="AA114" i="2"/>
  <c r="AA280" i="2" s="1"/>
  <c r="V114" i="2"/>
  <c r="V280" i="2" s="1"/>
  <c r="W114" i="2"/>
  <c r="W280" i="2" s="1"/>
  <c r="AE114" i="2"/>
  <c r="AE280" i="2" s="1"/>
  <c r="AD114" i="2"/>
  <c r="AD280" i="2" s="1"/>
  <c r="W112" i="2"/>
  <c r="W282" i="2" s="1"/>
  <c r="V112" i="2"/>
  <c r="V282" i="2" s="1"/>
  <c r="Z112" i="2"/>
  <c r="Z282" i="2" s="1"/>
  <c r="AA112" i="2"/>
  <c r="AA282" i="2" s="1"/>
  <c r="S112" i="2"/>
  <c r="S282" i="2" s="1"/>
  <c r="R112" i="2"/>
  <c r="R282" i="2" s="1"/>
  <c r="AG112" i="2"/>
  <c r="AG282" i="2" s="1"/>
  <c r="AF112" i="2"/>
  <c r="AF282" i="2" s="1"/>
  <c r="AJ112" i="2"/>
  <c r="AJ282" i="2" s="1"/>
  <c r="AK112" i="2"/>
  <c r="AK282" i="2" s="1"/>
  <c r="Z110" i="2"/>
  <c r="Z284" i="2" s="1"/>
  <c r="AA110" i="2"/>
  <c r="AA284" i="2" s="1"/>
  <c r="S110" i="2"/>
  <c r="S284" i="2" s="1"/>
  <c r="R110" i="2"/>
  <c r="R284" i="2" s="1"/>
  <c r="AJ110" i="2"/>
  <c r="AJ284" i="2" s="1"/>
  <c r="AK110" i="2"/>
  <c r="AK284" i="2" s="1"/>
  <c r="AD110" i="2"/>
  <c r="AD284" i="2" s="1"/>
  <c r="AE110" i="2"/>
  <c r="AE284" i="2" s="1"/>
  <c r="AH110" i="2"/>
  <c r="AI110" i="2"/>
  <c r="V108" i="2"/>
  <c r="V286" i="2" s="1"/>
  <c r="W108" i="2"/>
  <c r="W286" i="2" s="1"/>
  <c r="S108" i="2"/>
  <c r="S286" i="2" s="1"/>
  <c r="R108" i="2"/>
  <c r="R286" i="2" s="1"/>
  <c r="T108" i="2"/>
  <c r="T286" i="2" s="1"/>
  <c r="U108" i="2"/>
  <c r="U286" i="2" s="1"/>
  <c r="AI108" i="2"/>
  <c r="R106" i="2"/>
  <c r="R288" i="2" s="1"/>
  <c r="S106" i="2"/>
  <c r="S288" i="2" s="1"/>
  <c r="W106" i="2"/>
  <c r="W288" i="2" s="1"/>
  <c r="V106" i="2"/>
  <c r="V288" i="2" s="1"/>
  <c r="X106" i="2"/>
  <c r="Y106" i="2"/>
  <c r="AI106" i="2"/>
  <c r="AH106" i="2"/>
  <c r="Z104" i="2"/>
  <c r="Z290" i="2" s="1"/>
  <c r="AA104" i="2"/>
  <c r="AA290" i="2" s="1"/>
  <c r="AD104" i="2"/>
  <c r="AD290" i="2" s="1"/>
  <c r="AE104" i="2"/>
  <c r="AE290" i="2" s="1"/>
  <c r="X104" i="2"/>
  <c r="Y104" i="2"/>
  <c r="AF104" i="2"/>
  <c r="AF290" i="2" s="1"/>
  <c r="AG104" i="2"/>
  <c r="AG290" i="2" s="1"/>
  <c r="AK104" i="2"/>
  <c r="AK290" i="2" s="1"/>
  <c r="AJ104" i="2"/>
  <c r="AJ290" i="2" s="1"/>
  <c r="W102" i="2"/>
  <c r="W292" i="2" s="1"/>
  <c r="V102" i="2"/>
  <c r="V292" i="2" s="1"/>
  <c r="AA102" i="2"/>
  <c r="AA292" i="2" s="1"/>
  <c r="U102" i="2"/>
  <c r="U292" i="2" s="1"/>
  <c r="T102" i="2"/>
  <c r="T292" i="2" s="1"/>
  <c r="AK102" i="2"/>
  <c r="AK292" i="2" s="1"/>
  <c r="AJ102" i="2"/>
  <c r="AJ292" i="2" s="1"/>
  <c r="AI102" i="2"/>
  <c r="AH102" i="2"/>
  <c r="X100" i="2"/>
  <c r="Y100" i="2"/>
  <c r="W100" i="2"/>
  <c r="W294" i="2" s="1"/>
  <c r="V100" i="2"/>
  <c r="V294" i="2" s="1"/>
  <c r="R100" i="2"/>
  <c r="R294" i="2" s="1"/>
  <c r="S100" i="2"/>
  <c r="S294" i="2" s="1"/>
  <c r="AC100" i="2"/>
  <c r="AC294" i="2" s="1"/>
  <c r="AB100" i="2"/>
  <c r="AB294" i="2" s="1"/>
  <c r="AI100" i="2"/>
  <c r="X98" i="2"/>
  <c r="Y98" i="2"/>
  <c r="AJ98" i="2"/>
  <c r="AJ296" i="2" s="1"/>
  <c r="AK98" i="2"/>
  <c r="AK296" i="2" s="1"/>
  <c r="AB98" i="2"/>
  <c r="AB296" i="2" s="1"/>
  <c r="AC98" i="2"/>
  <c r="AC296" i="2" s="1"/>
  <c r="AA96" i="2"/>
  <c r="AA298" i="2" s="1"/>
  <c r="Z96" i="2"/>
  <c r="Z298" i="2" s="1"/>
  <c r="S96" i="2"/>
  <c r="S298" i="2" s="1"/>
  <c r="R96" i="2"/>
  <c r="R298" i="2" s="1"/>
  <c r="U96" i="2"/>
  <c r="U298" i="2" s="1"/>
  <c r="T96" i="2"/>
  <c r="T298" i="2" s="1"/>
  <c r="AJ96" i="2"/>
  <c r="AJ298" i="2" s="1"/>
  <c r="AK96" i="2"/>
  <c r="AK298" i="2" s="1"/>
  <c r="AE96" i="2"/>
  <c r="AD96" i="2"/>
  <c r="AD298" i="2" s="1"/>
  <c r="AG94" i="2"/>
  <c r="AG300" i="2" s="1"/>
  <c r="AF94" i="2"/>
  <c r="AF300" i="2" s="1"/>
  <c r="S94" i="2"/>
  <c r="S300" i="2" s="1"/>
  <c r="R94" i="2"/>
  <c r="R300" i="2" s="1"/>
  <c r="AD94" i="2"/>
  <c r="AD300" i="2" s="1"/>
  <c r="AE94" i="2"/>
  <c r="AE300" i="2" s="1"/>
  <c r="AH94" i="2"/>
  <c r="AI94" i="2"/>
  <c r="AB94" i="2"/>
  <c r="AB300" i="2" s="1"/>
  <c r="AC94" i="2"/>
  <c r="AC300" i="2" s="1"/>
  <c r="AC92" i="2"/>
  <c r="AC302" i="2" s="1"/>
  <c r="AB92" i="2"/>
  <c r="AB302" i="2" s="1"/>
  <c r="X92" i="2"/>
  <c r="Y92" i="2"/>
  <c r="AK92" i="2"/>
  <c r="AK302" i="2" s="1"/>
  <c r="AJ92" i="2"/>
  <c r="AJ302" i="2" s="1"/>
  <c r="AF92" i="2"/>
  <c r="AF302" i="2" s="1"/>
  <c r="AG92" i="2"/>
  <c r="AG302" i="2" s="1"/>
  <c r="V90" i="2"/>
  <c r="V304" i="2" s="1"/>
  <c r="W90" i="2"/>
  <c r="W304" i="2" s="1"/>
  <c r="Z90" i="2"/>
  <c r="Z304" i="2" s="1"/>
  <c r="AA90" i="2"/>
  <c r="AA304" i="2" s="1"/>
  <c r="X90" i="2"/>
  <c r="Y90" i="2"/>
  <c r="AG90" i="2"/>
  <c r="AG304" i="2" s="1"/>
  <c r="AF90" i="2"/>
  <c r="AF304" i="2" s="1"/>
  <c r="AD90" i="2"/>
  <c r="AD304" i="2" s="1"/>
  <c r="AE90" i="2"/>
  <c r="AE304" i="2" s="1"/>
  <c r="AA88" i="2"/>
  <c r="AA306" i="2" s="1"/>
  <c r="Z88" i="2"/>
  <c r="Z306" i="2" s="1"/>
  <c r="S88" i="2"/>
  <c r="S306" i="2" s="1"/>
  <c r="R88" i="2"/>
  <c r="R306" i="2" s="1"/>
  <c r="AJ88" i="2"/>
  <c r="AJ306" i="2" s="1"/>
  <c r="AK88" i="2"/>
  <c r="AK306" i="2" s="1"/>
  <c r="AC88" i="2"/>
  <c r="AC306" i="2" s="1"/>
  <c r="AB88" i="2"/>
  <c r="AB306" i="2" s="1"/>
  <c r="W86" i="2"/>
  <c r="W308" i="2" s="1"/>
  <c r="V86" i="2"/>
  <c r="V308" i="2" s="1"/>
  <c r="Y86" i="2"/>
  <c r="X86" i="2"/>
  <c r="AC86" i="2"/>
  <c r="AC308" i="2" s="1"/>
  <c r="AB86" i="2"/>
  <c r="AB308" i="2" s="1"/>
  <c r="AH86" i="2"/>
  <c r="AI86" i="2"/>
  <c r="AA84" i="2"/>
  <c r="AA310" i="2" s="1"/>
  <c r="Z84" i="2"/>
  <c r="Z310" i="2" s="1"/>
  <c r="AB84" i="2"/>
  <c r="AB310" i="2" s="1"/>
  <c r="AC84" i="2"/>
  <c r="AC310" i="2" s="1"/>
  <c r="U84" i="2"/>
  <c r="U310" i="2" s="1"/>
  <c r="T84" i="2"/>
  <c r="T310" i="2" s="1"/>
  <c r="AE84" i="2"/>
  <c r="AE310" i="2" s="1"/>
  <c r="AD84" i="2"/>
  <c r="AD310" i="2" s="1"/>
  <c r="AI84" i="2"/>
  <c r="AH84" i="2"/>
  <c r="U82" i="2"/>
  <c r="U312" i="2" s="1"/>
  <c r="T82" i="2"/>
  <c r="T312" i="2" s="1"/>
  <c r="AA82" i="2"/>
  <c r="AA312" i="2" s="1"/>
  <c r="Z82" i="2"/>
  <c r="Z312" i="2" s="1"/>
  <c r="AJ82" i="2"/>
  <c r="AJ312" i="2" s="1"/>
  <c r="AK82" i="2"/>
  <c r="AK312" i="2" s="1"/>
  <c r="AC82" i="2"/>
  <c r="AC312" i="2" s="1"/>
  <c r="AB82" i="2"/>
  <c r="AB312" i="2" s="1"/>
  <c r="Z80" i="2"/>
  <c r="Z314" i="2" s="1"/>
  <c r="AA80" i="2"/>
  <c r="AA314" i="2" s="1"/>
  <c r="Y80" i="2"/>
  <c r="X80" i="2"/>
  <c r="AK80" i="2"/>
  <c r="AK314" i="2" s="1"/>
  <c r="AJ80" i="2"/>
  <c r="AJ314" i="2" s="1"/>
  <c r="AF80" i="2"/>
  <c r="AF314" i="2" s="1"/>
  <c r="AG80" i="2"/>
  <c r="AG314" i="2" s="1"/>
  <c r="AJ78" i="2"/>
  <c r="AJ316" i="2" s="1"/>
  <c r="AK78" i="2"/>
  <c r="AK316" i="2" s="1"/>
  <c r="S78" i="2"/>
  <c r="S316" i="2" s="1"/>
  <c r="R78" i="2"/>
  <c r="R316" i="2" s="1"/>
  <c r="Y78" i="2"/>
  <c r="X78" i="2"/>
  <c r="AG78" i="2"/>
  <c r="AG316" i="2" s="1"/>
  <c r="AF78" i="2"/>
  <c r="AF316" i="2" s="1"/>
  <c r="AE78" i="2"/>
  <c r="AE316" i="2" s="1"/>
  <c r="AD78" i="2"/>
  <c r="AD316" i="2" s="1"/>
  <c r="AC76" i="2"/>
  <c r="AC318" i="2" s="1"/>
  <c r="AB76" i="2"/>
  <c r="AB318" i="2" s="1"/>
  <c r="X76" i="2"/>
  <c r="Y76" i="2"/>
  <c r="AJ76" i="2"/>
  <c r="AJ318" i="2" s="1"/>
  <c r="AK76" i="2"/>
  <c r="AK318" i="2" s="1"/>
  <c r="AG76" i="2"/>
  <c r="AG318" i="2" s="1"/>
  <c r="AF76" i="2"/>
  <c r="AF318" i="2" s="1"/>
  <c r="R74" i="2"/>
  <c r="R320" i="2" s="1"/>
  <c r="S74" i="2"/>
  <c r="S320" i="2" s="1"/>
  <c r="AK74" i="2"/>
  <c r="AK320" i="2" s="1"/>
  <c r="AJ74" i="2"/>
  <c r="AJ320" i="2" s="1"/>
  <c r="AF74" i="2"/>
  <c r="AF320" i="2" s="1"/>
  <c r="AG74" i="2"/>
  <c r="AG320" i="2" s="1"/>
  <c r="AD74" i="2"/>
  <c r="AD320" i="2" s="1"/>
  <c r="AE74" i="2"/>
  <c r="AE320" i="2" s="1"/>
  <c r="W72" i="2"/>
  <c r="W322" i="2" s="1"/>
  <c r="V72" i="2"/>
  <c r="V322" i="2" s="1"/>
  <c r="U72" i="2"/>
  <c r="U322" i="2" s="1"/>
  <c r="T72" i="2"/>
  <c r="T322" i="2" s="1"/>
  <c r="AK72" i="2"/>
  <c r="AK322" i="2" s="1"/>
  <c r="AJ72" i="2"/>
  <c r="AJ322" i="2" s="1"/>
  <c r="AE72" i="2"/>
  <c r="AE322" i="2" s="1"/>
  <c r="AD72" i="2"/>
  <c r="AD322" i="2" s="1"/>
  <c r="R70" i="2"/>
  <c r="R324" i="2" s="1"/>
  <c r="S70" i="2"/>
  <c r="S324" i="2" s="1"/>
  <c r="AI70" i="2"/>
  <c r="AH70" i="2"/>
  <c r="AE70" i="2"/>
  <c r="AE324" i="2" s="1"/>
  <c r="AD70" i="2"/>
  <c r="AD324" i="2" s="1"/>
  <c r="AC70" i="2"/>
  <c r="AC324" i="2" s="1"/>
  <c r="AB70" i="2"/>
  <c r="AB324" i="2" s="1"/>
  <c r="AG68" i="2"/>
  <c r="AG326" i="2" s="1"/>
  <c r="AF68" i="2"/>
  <c r="AF326" i="2" s="1"/>
  <c r="T68" i="2"/>
  <c r="T326" i="2" s="1"/>
  <c r="U68" i="2"/>
  <c r="U326" i="2" s="1"/>
  <c r="AJ68" i="2"/>
  <c r="AJ326" i="2" s="1"/>
  <c r="AK68" i="2"/>
  <c r="AK326" i="2" s="1"/>
  <c r="AE68" i="2"/>
  <c r="AE326" i="2" s="1"/>
  <c r="AD68" i="2"/>
  <c r="AD326" i="2" s="1"/>
  <c r="AB66" i="2"/>
  <c r="AB328" i="2" s="1"/>
  <c r="AC66" i="2"/>
  <c r="AC328" i="2" s="1"/>
  <c r="AJ66" i="2"/>
  <c r="AJ328" i="2" s="1"/>
  <c r="AK66" i="2"/>
  <c r="AK328" i="2" s="1"/>
  <c r="AG66" i="2"/>
  <c r="AG328" i="2" s="1"/>
  <c r="AF66" i="2"/>
  <c r="AF328" i="2" s="1"/>
  <c r="W64" i="2"/>
  <c r="W330" i="2" s="1"/>
  <c r="V64" i="2"/>
  <c r="V330" i="2" s="1"/>
  <c r="AH64" i="2"/>
  <c r="AI64" i="2"/>
  <c r="X64" i="2"/>
  <c r="Y64" i="2"/>
  <c r="AG64" i="2"/>
  <c r="AG330" i="2" s="1"/>
  <c r="AF64" i="2"/>
  <c r="AF330" i="2" s="1"/>
  <c r="AB64" i="2"/>
  <c r="AB330" i="2" s="1"/>
  <c r="AC64" i="2"/>
  <c r="AC330" i="2" s="1"/>
  <c r="AA62" i="2"/>
  <c r="AA332" i="2" s="1"/>
  <c r="Z62" i="2"/>
  <c r="Z332" i="2" s="1"/>
  <c r="T62" i="2"/>
  <c r="T332" i="2" s="1"/>
  <c r="U62" i="2"/>
  <c r="U332" i="2" s="1"/>
  <c r="X62" i="2"/>
  <c r="Y62" i="2"/>
  <c r="AC62" i="2"/>
  <c r="AC332" i="2" s="1"/>
  <c r="AB62" i="2"/>
  <c r="AB332" i="2" s="1"/>
  <c r="W60" i="2"/>
  <c r="W334" i="2" s="1"/>
  <c r="V60" i="2"/>
  <c r="V334" i="2" s="1"/>
  <c r="Z60" i="2"/>
  <c r="Z334" i="2" s="1"/>
  <c r="AA60" i="2"/>
  <c r="AA334" i="2" s="1"/>
  <c r="AK60" i="2"/>
  <c r="AK334" i="2" s="1"/>
  <c r="AJ60" i="2"/>
  <c r="AJ334" i="2" s="1"/>
  <c r="T60" i="2"/>
  <c r="T334" i="2" s="1"/>
  <c r="U60" i="2"/>
  <c r="U334" i="2" s="1"/>
  <c r="AC60" i="2"/>
  <c r="AC334" i="2" s="1"/>
  <c r="AB60" i="2"/>
  <c r="AB334" i="2" s="1"/>
  <c r="AA58" i="2"/>
  <c r="AA336" i="2" s="1"/>
  <c r="Z58" i="2"/>
  <c r="Z336" i="2" s="1"/>
  <c r="W58" i="2"/>
  <c r="W336" i="2" s="1"/>
  <c r="V58" i="2"/>
  <c r="V336" i="2" s="1"/>
  <c r="AK58" i="2"/>
  <c r="AK336" i="2" s="1"/>
  <c r="AJ58" i="2"/>
  <c r="AJ336" i="2" s="1"/>
  <c r="AI58" i="2"/>
  <c r="AH58" i="2"/>
  <c r="V56" i="2"/>
  <c r="V338" i="2" s="1"/>
  <c r="W56" i="2"/>
  <c r="W338" i="2" s="1"/>
  <c r="AA56" i="2"/>
  <c r="AA338" i="2" s="1"/>
  <c r="Z56" i="2"/>
  <c r="Z338" i="2" s="1"/>
  <c r="AD56" i="2"/>
  <c r="AD338" i="2" s="1"/>
  <c r="AE56" i="2"/>
  <c r="AE338" i="2" s="1"/>
  <c r="T56" i="2"/>
  <c r="T338" i="2" s="1"/>
  <c r="U56" i="2"/>
  <c r="U338" i="2" s="1"/>
  <c r="AG56" i="2"/>
  <c r="AG338" i="2" s="1"/>
  <c r="AF56" i="2"/>
  <c r="AF338" i="2" s="1"/>
  <c r="Z54" i="2"/>
  <c r="Z340" i="2" s="1"/>
  <c r="AA54" i="2"/>
  <c r="AA340" i="2" s="1"/>
  <c r="R54" i="2"/>
  <c r="R340" i="2" s="1"/>
  <c r="S54" i="2"/>
  <c r="S340" i="2" s="1"/>
  <c r="AF54" i="2"/>
  <c r="AF340" i="2" s="1"/>
  <c r="AG54" i="2"/>
  <c r="AG340" i="2" s="1"/>
  <c r="AH54" i="2"/>
  <c r="AI54" i="2"/>
  <c r="AB54" i="2"/>
  <c r="AB340" i="2" s="1"/>
  <c r="W52" i="2"/>
  <c r="W342" i="2" s="1"/>
  <c r="V52" i="2"/>
  <c r="V342" i="2" s="1"/>
  <c r="R52" i="2"/>
  <c r="R342" i="2" s="1"/>
  <c r="S52" i="2"/>
  <c r="S342" i="2" s="1"/>
  <c r="T52" i="2"/>
  <c r="T342" i="2" s="1"/>
  <c r="U52" i="2"/>
  <c r="U342" i="2" s="1"/>
  <c r="AD52" i="2"/>
  <c r="AD342" i="2" s="1"/>
  <c r="AE52" i="2"/>
  <c r="AE342" i="2" s="1"/>
  <c r="AI52" i="2"/>
  <c r="AH52" i="2"/>
  <c r="U50" i="2"/>
  <c r="U344" i="2" s="1"/>
  <c r="T50" i="2"/>
  <c r="T344" i="2" s="1"/>
  <c r="AH50" i="2"/>
  <c r="AI50" i="2"/>
  <c r="AF50" i="2"/>
  <c r="AF344" i="2" s="1"/>
  <c r="AG50" i="2"/>
  <c r="AG344" i="2" s="1"/>
  <c r="W48" i="2"/>
  <c r="W346" i="2" s="1"/>
  <c r="V48" i="2"/>
  <c r="V346" i="2" s="1"/>
  <c r="R48" i="2"/>
  <c r="R346" i="2" s="1"/>
  <c r="S48" i="2"/>
  <c r="S346" i="2" s="1"/>
  <c r="AJ48" i="2"/>
  <c r="AJ346" i="2" s="1"/>
  <c r="AK48" i="2"/>
  <c r="AK346" i="2" s="1"/>
  <c r="X48" i="2"/>
  <c r="Y48" i="2"/>
  <c r="AE48" i="2"/>
  <c r="AE346" i="2" s="1"/>
  <c r="AD48" i="2"/>
  <c r="AD346" i="2" s="1"/>
  <c r="R46" i="2"/>
  <c r="R348" i="2" s="1"/>
  <c r="S46" i="2"/>
  <c r="S348" i="2" s="1"/>
  <c r="AK46" i="2"/>
  <c r="AK348" i="2" s="1"/>
  <c r="AJ46" i="2"/>
  <c r="AJ348" i="2" s="1"/>
  <c r="AF46" i="2"/>
  <c r="AF348" i="2" s="1"/>
  <c r="AG46" i="2"/>
  <c r="AG348" i="2" s="1"/>
  <c r="AH44" i="2"/>
  <c r="AI44" i="2"/>
  <c r="Z44" i="2"/>
  <c r="Z350" i="2" s="1"/>
  <c r="AA44" i="2"/>
  <c r="AA350" i="2" s="1"/>
  <c r="R44" i="2"/>
  <c r="R350" i="2" s="1"/>
  <c r="S44" i="2"/>
  <c r="S350" i="2" s="1"/>
  <c r="AD44" i="2"/>
  <c r="AD350" i="2" s="1"/>
  <c r="AE44" i="2"/>
  <c r="AE350" i="2" s="1"/>
  <c r="AF44" i="2"/>
  <c r="AF350" i="2" s="1"/>
  <c r="AG44" i="2"/>
  <c r="AG350" i="2" s="1"/>
  <c r="R42" i="2"/>
  <c r="R352" i="2" s="1"/>
  <c r="S42" i="2"/>
  <c r="S352" i="2" s="1"/>
  <c r="AF42" i="2"/>
  <c r="AF352" i="2" s="1"/>
  <c r="AG42" i="2"/>
  <c r="AG352" i="2" s="1"/>
  <c r="X42" i="2"/>
  <c r="Y42" i="2"/>
  <c r="AJ42" i="2"/>
  <c r="AJ352" i="2" s="1"/>
  <c r="AK42" i="2"/>
  <c r="AK352" i="2" s="1"/>
  <c r="AD40" i="2"/>
  <c r="AD354" i="2" s="1"/>
  <c r="AE40" i="2"/>
  <c r="AE354" i="2" s="1"/>
  <c r="R40" i="2"/>
  <c r="R354" i="2" s="1"/>
  <c r="S40" i="2"/>
  <c r="S354" i="2" s="1"/>
  <c r="Z40" i="2"/>
  <c r="Z354" i="2" s="1"/>
  <c r="AA40" i="2"/>
  <c r="AA354" i="2" s="1"/>
  <c r="Y40" i="2"/>
  <c r="X40" i="2"/>
  <c r="AF40" i="2"/>
  <c r="AF354" i="2" s="1"/>
  <c r="AG40" i="2"/>
  <c r="AG354" i="2" s="1"/>
  <c r="X38" i="2"/>
  <c r="Y38" i="2"/>
  <c r="U38" i="2"/>
  <c r="U356" i="2" s="1"/>
  <c r="T38" i="2"/>
  <c r="T356" i="2" s="1"/>
  <c r="V38" i="2"/>
  <c r="V356" i="2" s="1"/>
  <c r="W38" i="2"/>
  <c r="W356" i="2" s="1"/>
  <c r="Z38" i="2"/>
  <c r="Z356" i="2" s="1"/>
  <c r="AA38" i="2"/>
  <c r="AA356" i="2" s="1"/>
  <c r="AH38" i="2"/>
  <c r="AI38" i="2"/>
  <c r="S36" i="2"/>
  <c r="S358" i="2" s="1"/>
  <c r="R36" i="2"/>
  <c r="R358" i="2" s="1"/>
  <c r="V36" i="2"/>
  <c r="V358" i="2" s="1"/>
  <c r="W36" i="2"/>
  <c r="W358" i="2" s="1"/>
  <c r="Z36" i="2"/>
  <c r="Z358" i="2" s="1"/>
  <c r="AA36" i="2"/>
  <c r="AA358" i="2" s="1"/>
  <c r="AC36" i="2"/>
  <c r="AC358" i="2" s="1"/>
  <c r="AB36" i="2"/>
  <c r="AB358" i="2" s="1"/>
  <c r="U34" i="2"/>
  <c r="U360" i="2" s="1"/>
  <c r="T34" i="2"/>
  <c r="T360" i="2" s="1"/>
  <c r="AG34" i="2"/>
  <c r="AG360" i="2" s="1"/>
  <c r="AH34" i="2"/>
  <c r="AI34" i="2"/>
  <c r="AK34" i="2"/>
  <c r="AK360" i="2" s="1"/>
  <c r="AJ34" i="2"/>
  <c r="AJ360" i="2" s="1"/>
  <c r="AD34" i="2"/>
  <c r="AD360" i="2" s="1"/>
  <c r="AE34" i="2"/>
  <c r="AE360" i="2" s="1"/>
  <c r="R32" i="2"/>
  <c r="R362" i="2" s="1"/>
  <c r="S32" i="2"/>
  <c r="S362" i="2" s="1"/>
  <c r="W32" i="2"/>
  <c r="W362" i="2" s="1"/>
  <c r="V32" i="2"/>
  <c r="V362" i="2" s="1"/>
  <c r="Z32" i="2"/>
  <c r="Z362" i="2" s="1"/>
  <c r="AA32" i="2"/>
  <c r="AA362" i="2" s="1"/>
  <c r="AB32" i="2"/>
  <c r="AB362" i="2" s="1"/>
  <c r="AC32" i="2"/>
  <c r="AC362" i="2" s="1"/>
  <c r="Y30" i="2"/>
  <c r="X30" i="2"/>
  <c r="U30" i="2"/>
  <c r="U364" i="2" s="1"/>
  <c r="T30" i="2"/>
  <c r="T364" i="2" s="1"/>
  <c r="V30" i="2"/>
  <c r="V364" i="2" s="1"/>
  <c r="W30" i="2"/>
  <c r="W364" i="2" s="1"/>
  <c r="Z30" i="2"/>
  <c r="Z364" i="2" s="1"/>
  <c r="AA30" i="2"/>
  <c r="AA364" i="2" s="1"/>
  <c r="AC30" i="2"/>
  <c r="AC364" i="2" s="1"/>
  <c r="AB30" i="2"/>
  <c r="AB364" i="2" s="1"/>
  <c r="AG28" i="2"/>
  <c r="AG366" i="2" s="1"/>
  <c r="AF28" i="2"/>
  <c r="AF366" i="2" s="1"/>
  <c r="T28" i="2"/>
  <c r="T366" i="2" s="1"/>
  <c r="U28" i="2"/>
  <c r="AH28" i="2"/>
  <c r="AI28" i="2"/>
  <c r="AK28" i="2"/>
  <c r="AK366" i="2" s="1"/>
  <c r="AJ28" i="2"/>
  <c r="AJ366" i="2" s="1"/>
  <c r="AD28" i="2"/>
  <c r="AD366" i="2" s="1"/>
  <c r="AE28" i="2"/>
  <c r="AE366" i="2" s="1"/>
  <c r="Y26" i="2"/>
  <c r="X26" i="2"/>
  <c r="V26" i="2"/>
  <c r="V368" i="2" s="1"/>
  <c r="W26" i="2"/>
  <c r="W368" i="2" s="1"/>
  <c r="Z26" i="2"/>
  <c r="Z368" i="2" s="1"/>
  <c r="AA26" i="2"/>
  <c r="AA368" i="2" s="1"/>
  <c r="AB26" i="2"/>
  <c r="AB368" i="2" s="1"/>
  <c r="AC26" i="2"/>
  <c r="AC368" i="2" s="1"/>
  <c r="AF24" i="2"/>
  <c r="AF370" i="2" s="1"/>
  <c r="AG24" i="2"/>
  <c r="AG370" i="2" s="1"/>
  <c r="T24" i="2"/>
  <c r="T370" i="2" s="1"/>
  <c r="U24" i="2"/>
  <c r="U370" i="2" s="1"/>
  <c r="AI24" i="2"/>
  <c r="AH24" i="2"/>
  <c r="AJ24" i="2"/>
  <c r="AJ370" i="2" s="1"/>
  <c r="AK24" i="2"/>
  <c r="AK370" i="2" s="1"/>
  <c r="AE24" i="2"/>
  <c r="AE370" i="2" s="1"/>
  <c r="AD24" i="2"/>
  <c r="AD370" i="2" s="1"/>
  <c r="S22" i="2"/>
  <c r="S372" i="2" s="1"/>
  <c r="R22" i="2"/>
  <c r="R372" i="2" s="1"/>
  <c r="AF22" i="2"/>
  <c r="AF372" i="2" s="1"/>
  <c r="AG22" i="2"/>
  <c r="AG372" i="2" s="1"/>
  <c r="AI22" i="2"/>
  <c r="AH22" i="2"/>
  <c r="AK22" i="2"/>
  <c r="AK372" i="2" s="1"/>
  <c r="AJ22" i="2"/>
  <c r="AJ372" i="2" s="1"/>
  <c r="AD22" i="2"/>
  <c r="AD372" i="2" s="1"/>
  <c r="AE22" i="2"/>
  <c r="AE372" i="2" s="1"/>
  <c r="AG20" i="2"/>
  <c r="AG374" i="2" s="1"/>
  <c r="AF20" i="2"/>
  <c r="AF374" i="2" s="1"/>
  <c r="T20" i="2"/>
  <c r="T374" i="2" s="1"/>
  <c r="U20" i="2"/>
  <c r="U374" i="2" s="1"/>
  <c r="AJ20" i="2"/>
  <c r="AJ374" i="2" s="1"/>
  <c r="AK20" i="2"/>
  <c r="AK374" i="2" s="1"/>
  <c r="AB20" i="2"/>
  <c r="AB374" i="2" s="1"/>
  <c r="AC20" i="2"/>
  <c r="AC374" i="2" s="1"/>
  <c r="T18" i="2"/>
  <c r="T376" i="2" s="1"/>
  <c r="U18" i="2"/>
  <c r="U376" i="2" s="1"/>
  <c r="Y18" i="2"/>
  <c r="X18" i="2"/>
  <c r="Z18" i="2"/>
  <c r="Z376" i="2" s="1"/>
  <c r="AA18" i="2"/>
  <c r="AA376" i="2" s="1"/>
  <c r="AB18" i="2"/>
  <c r="AB376" i="2" s="1"/>
  <c r="AC18" i="2"/>
  <c r="AC376" i="2" s="1"/>
  <c r="Y299" i="2"/>
  <c r="AN299" i="2" s="1"/>
  <c r="AN95" i="2"/>
  <c r="AM57" i="2"/>
  <c r="X337" i="2"/>
  <c r="AM337" i="2" s="1"/>
  <c r="AA89" i="2" l="1"/>
  <c r="AA305" i="2" s="1"/>
  <c r="Z89" i="2"/>
  <c r="Z305" i="2" s="1"/>
  <c r="AF153" i="2"/>
  <c r="AF241" i="2" s="1"/>
  <c r="AG153" i="2"/>
  <c r="AG241" i="2" s="1"/>
  <c r="X116" i="2"/>
  <c r="U164" i="2"/>
  <c r="U230" i="2" s="1"/>
  <c r="U174" i="2"/>
  <c r="U220" i="2" s="1"/>
  <c r="AB38" i="2"/>
  <c r="AB356" i="2" s="1"/>
  <c r="X243" i="2"/>
  <c r="AM243" i="2" s="1"/>
  <c r="AO129" i="2"/>
  <c r="AE46" i="2"/>
  <c r="AE348" i="2" s="1"/>
  <c r="AP319" i="2"/>
  <c r="AK105" i="2"/>
  <c r="AK289" i="2" s="1"/>
  <c r="U61" i="2"/>
  <c r="U333" i="2" s="1"/>
  <c r="T61" i="2"/>
  <c r="T333" i="2" s="1"/>
  <c r="AI173" i="2"/>
  <c r="AH173" i="2"/>
  <c r="AH161" i="2"/>
  <c r="AI161" i="2"/>
  <c r="S33" i="2"/>
  <c r="S361" i="2" s="1"/>
  <c r="R33" i="2"/>
  <c r="R361" i="2" s="1"/>
  <c r="AJ93" i="2"/>
  <c r="AJ301" i="2" s="1"/>
  <c r="AK93" i="2"/>
  <c r="AK301" i="2" s="1"/>
  <c r="W109" i="2"/>
  <c r="W285" i="2" s="1"/>
  <c r="V109" i="2"/>
  <c r="V285" i="2" s="1"/>
  <c r="X169" i="2"/>
  <c r="Y169" i="2"/>
  <c r="AA105" i="2"/>
  <c r="AA289" i="2" s="1"/>
  <c r="Z105" i="2"/>
  <c r="Z289" i="2" s="1"/>
  <c r="AF93" i="2"/>
  <c r="AF301" i="2" s="1"/>
  <c r="AG93" i="2"/>
  <c r="AG301" i="2" s="1"/>
  <c r="Y77" i="2"/>
  <c r="X77" i="2"/>
  <c r="AH141" i="2"/>
  <c r="AI141" i="2"/>
  <c r="AC161" i="2"/>
  <c r="AC233" i="2" s="1"/>
  <c r="AB161" i="2"/>
  <c r="AB233" i="2" s="1"/>
  <c r="X33" i="2"/>
  <c r="Y33" i="2"/>
  <c r="S109" i="2"/>
  <c r="S285" i="2" s="1"/>
  <c r="R109" i="2"/>
  <c r="R285" i="2" s="1"/>
  <c r="Y36" i="2"/>
  <c r="X36" i="2"/>
  <c r="AJ41" i="2"/>
  <c r="AJ353" i="2" s="1"/>
  <c r="AK41" i="2"/>
  <c r="AK353" i="2" s="1"/>
  <c r="U141" i="2"/>
  <c r="U253" i="2" s="1"/>
  <c r="T141" i="2"/>
  <c r="T253" i="2" s="1"/>
  <c r="W161" i="2"/>
  <c r="W233" i="2" s="1"/>
  <c r="V161" i="2"/>
  <c r="V233" i="2" s="1"/>
  <c r="AG108" i="2"/>
  <c r="AG286" i="2" s="1"/>
  <c r="AF108" i="2"/>
  <c r="AF286" i="2" s="1"/>
  <c r="AF109" i="2"/>
  <c r="AF285" i="2" s="1"/>
  <c r="AG109" i="2"/>
  <c r="AG285" i="2" s="1"/>
  <c r="V105" i="2"/>
  <c r="V289" i="2" s="1"/>
  <c r="W105" i="2"/>
  <c r="W289" i="2" s="1"/>
  <c r="Z98" i="2"/>
  <c r="Z296" i="2" s="1"/>
  <c r="AI114" i="2"/>
  <c r="R136" i="2"/>
  <c r="R258" i="2" s="1"/>
  <c r="V162" i="2"/>
  <c r="V232" i="2" s="1"/>
  <c r="T172" i="2"/>
  <c r="T222" i="2" s="1"/>
  <c r="AD178" i="2"/>
  <c r="AD216" i="2" s="1"/>
  <c r="X34" i="2"/>
  <c r="AK38" i="2"/>
  <c r="AK356" i="2" s="1"/>
  <c r="X50" i="2"/>
  <c r="AM50" i="2" s="1"/>
  <c r="AD106" i="2"/>
  <c r="AD288" i="2" s="1"/>
  <c r="S118" i="2"/>
  <c r="S276" i="2" s="1"/>
  <c r="T120" i="2"/>
  <c r="T274" i="2" s="1"/>
  <c r="AJ166" i="2"/>
  <c r="AJ228" i="2" s="1"/>
  <c r="AB182" i="2"/>
  <c r="AB212" i="2" s="1"/>
  <c r="AO39" i="2"/>
  <c r="AP93" i="2"/>
  <c r="AK77" i="2"/>
  <c r="AK317" i="2" s="1"/>
  <c r="AI125" i="2"/>
  <c r="AH125" i="2"/>
  <c r="V173" i="2"/>
  <c r="V221" i="2" s="1"/>
  <c r="W173" i="2"/>
  <c r="W221" i="2" s="1"/>
  <c r="X161" i="2"/>
  <c r="Y161" i="2"/>
  <c r="Z161" i="2"/>
  <c r="Z233" i="2" s="1"/>
  <c r="AA161" i="2"/>
  <c r="AA233" i="2" s="1"/>
  <c r="W97" i="2"/>
  <c r="W297" i="2" s="1"/>
  <c r="V97" i="2"/>
  <c r="V297" i="2" s="1"/>
  <c r="AC169" i="2"/>
  <c r="AC225" i="2" s="1"/>
  <c r="AB169" i="2"/>
  <c r="AB225" i="2" s="1"/>
  <c r="AK109" i="2"/>
  <c r="AK285" i="2" s="1"/>
  <c r="AJ109" i="2"/>
  <c r="AJ285" i="2" s="1"/>
  <c r="X109" i="2"/>
  <c r="Y109" i="2"/>
  <c r="AA169" i="2"/>
  <c r="AA225" i="2" s="1"/>
  <c r="Z169" i="2"/>
  <c r="Z225" i="2" s="1"/>
  <c r="AB41" i="2"/>
  <c r="AB353" i="2" s="1"/>
  <c r="AC41" i="2"/>
  <c r="AC353" i="2" s="1"/>
  <c r="W77" i="2"/>
  <c r="W317" i="2" s="1"/>
  <c r="V77" i="2"/>
  <c r="V317" i="2" s="1"/>
  <c r="R34" i="2"/>
  <c r="R360" i="2" s="1"/>
  <c r="S34" i="2"/>
  <c r="S360" i="2" s="1"/>
  <c r="AK153" i="2"/>
  <c r="AK241" i="2" s="1"/>
  <c r="AJ153" i="2"/>
  <c r="AJ241" i="2" s="1"/>
  <c r="Z25" i="2"/>
  <c r="Z369" i="2" s="1"/>
  <c r="AA25" i="2"/>
  <c r="AA369" i="2" s="1"/>
  <c r="T41" i="2"/>
  <c r="T353" i="2" s="1"/>
  <c r="U41" i="2"/>
  <c r="U353" i="2" s="1"/>
  <c r="R169" i="2"/>
  <c r="R225" i="2" s="1"/>
  <c r="S169" i="2"/>
  <c r="S225" i="2" s="1"/>
  <c r="W153" i="2"/>
  <c r="W241" i="2" s="1"/>
  <c r="V153" i="2"/>
  <c r="V241" i="2" s="1"/>
  <c r="Y305" i="2"/>
  <c r="AN305" i="2" s="1"/>
  <c r="X297" i="2"/>
  <c r="AM297" i="2" s="1"/>
  <c r="R114" i="2"/>
  <c r="R280" i="2" s="1"/>
  <c r="AO355" i="2"/>
  <c r="AG77" i="2"/>
  <c r="AG317" i="2" s="1"/>
  <c r="Y97" i="2"/>
  <c r="W25" i="2"/>
  <c r="W369" i="2" s="1"/>
  <c r="Z73" i="2"/>
  <c r="Z321" i="2" s="1"/>
  <c r="AA73" i="2"/>
  <c r="AA321" i="2" s="1"/>
  <c r="Z97" i="2"/>
  <c r="Z297" i="2" s="1"/>
  <c r="AA97" i="2"/>
  <c r="AA297" i="2" s="1"/>
  <c r="AK161" i="2"/>
  <c r="AK233" i="2" s="1"/>
  <c r="AJ161" i="2"/>
  <c r="AJ233" i="2" s="1"/>
  <c r="X105" i="2"/>
  <c r="Y105" i="2"/>
  <c r="AA77" i="2"/>
  <c r="AA317" i="2" s="1"/>
  <c r="Z77" i="2"/>
  <c r="Z317" i="2" s="1"/>
  <c r="X153" i="2"/>
  <c r="Y153" i="2"/>
  <c r="V33" i="2"/>
  <c r="V361" i="2" s="1"/>
  <c r="W33" i="2"/>
  <c r="W361" i="2" s="1"/>
  <c r="AE41" i="2"/>
  <c r="AE353" i="2" s="1"/>
  <c r="AD41" i="2"/>
  <c r="AD353" i="2" s="1"/>
  <c r="AE93" i="2"/>
  <c r="AE301" i="2" s="1"/>
  <c r="AD93" i="2"/>
  <c r="AD301" i="2" s="1"/>
  <c r="AC46" i="2"/>
  <c r="AC348" i="2" s="1"/>
  <c r="AB50" i="2"/>
  <c r="AB344" i="2" s="1"/>
  <c r="AC108" i="2"/>
  <c r="AC286" i="2" s="1"/>
  <c r="AJ178" i="2"/>
  <c r="AJ216" i="2" s="1"/>
  <c r="S38" i="2"/>
  <c r="S356" i="2" s="1"/>
  <c r="AE42" i="2"/>
  <c r="AE352" i="2" s="1"/>
  <c r="X46" i="2"/>
  <c r="Z106" i="2"/>
  <c r="Z288" i="2" s="1"/>
  <c r="AK114" i="2"/>
  <c r="AK280" i="2" s="1"/>
  <c r="AG120" i="2"/>
  <c r="AG274" i="2" s="1"/>
  <c r="X166" i="2"/>
  <c r="V172" i="2"/>
  <c r="V222" i="2" s="1"/>
  <c r="AE182" i="2"/>
  <c r="AE212" i="2" s="1"/>
  <c r="AH97" i="2"/>
  <c r="AO197" i="2"/>
  <c r="X73" i="2"/>
  <c r="Y73" i="2"/>
  <c r="U29" i="2"/>
  <c r="U365" i="2" s="1"/>
  <c r="T29" i="2"/>
  <c r="T365" i="2" s="1"/>
  <c r="AC52" i="2"/>
  <c r="AC342" i="2" s="1"/>
  <c r="AB52" i="2"/>
  <c r="AB342" i="2" s="1"/>
  <c r="AA33" i="2"/>
  <c r="AA361" i="2" s="1"/>
  <c r="Z33" i="2"/>
  <c r="Z361" i="2" s="1"/>
  <c r="AC109" i="2"/>
  <c r="AC285" i="2" s="1"/>
  <c r="AB109" i="2"/>
  <c r="AB285" i="2" s="1"/>
  <c r="T169" i="2"/>
  <c r="T225" i="2" s="1"/>
  <c r="U169" i="2"/>
  <c r="U225" i="2" s="1"/>
  <c r="U105" i="2"/>
  <c r="U289" i="2" s="1"/>
  <c r="T105" i="2"/>
  <c r="T289" i="2" s="1"/>
  <c r="AH41" i="2"/>
  <c r="AI41" i="2"/>
  <c r="V93" i="2"/>
  <c r="V301" i="2" s="1"/>
  <c r="W93" i="2"/>
  <c r="W301" i="2" s="1"/>
  <c r="R77" i="2"/>
  <c r="R317" i="2" s="1"/>
  <c r="S77" i="2"/>
  <c r="S317" i="2" s="1"/>
  <c r="AD105" i="2"/>
  <c r="AD289" i="2" s="1"/>
  <c r="AE105" i="2"/>
  <c r="AE289" i="2" s="1"/>
  <c r="S162" i="2"/>
  <c r="S232" i="2" s="1"/>
  <c r="R162" i="2"/>
  <c r="R232" i="2" s="1"/>
  <c r="S98" i="2"/>
  <c r="S296" i="2" s="1"/>
  <c r="R98" i="2"/>
  <c r="R296" i="2" s="1"/>
  <c r="AH153" i="2"/>
  <c r="AI153" i="2"/>
  <c r="Y61" i="2"/>
  <c r="X61" i="2"/>
  <c r="AO85" i="2"/>
  <c r="AA29" i="2"/>
  <c r="AA365" i="2" s="1"/>
  <c r="Z29" i="2"/>
  <c r="Z365" i="2" s="1"/>
  <c r="AK33" i="2"/>
  <c r="AK361" i="2" s="1"/>
  <c r="AJ33" i="2"/>
  <c r="AJ361" i="2" s="1"/>
  <c r="R97" i="2"/>
  <c r="R297" i="2" s="1"/>
  <c r="S97" i="2"/>
  <c r="S297" i="2" s="1"/>
  <c r="AI33" i="2"/>
  <c r="AH33" i="2"/>
  <c r="AI172" i="2"/>
  <c r="AI222" i="2" s="1"/>
  <c r="AH172" i="2"/>
  <c r="AH222" i="2" s="1"/>
  <c r="AI109" i="2"/>
  <c r="AH109" i="2"/>
  <c r="AI105" i="2"/>
  <c r="AH105" i="2"/>
  <c r="AG41" i="2"/>
  <c r="AG353" i="2" s="1"/>
  <c r="AF41" i="2"/>
  <c r="AF353" i="2" s="1"/>
  <c r="Y93" i="2"/>
  <c r="X93" i="2"/>
  <c r="AH77" i="2"/>
  <c r="AI77" i="2"/>
  <c r="AE89" i="2"/>
  <c r="AE305" i="2" s="1"/>
  <c r="AD89" i="2"/>
  <c r="AD305" i="2" s="1"/>
  <c r="R25" i="2"/>
  <c r="R369" i="2" s="1"/>
  <c r="S25" i="2"/>
  <c r="S369" i="2" s="1"/>
  <c r="V89" i="2"/>
  <c r="V305" i="2" s="1"/>
  <c r="W89" i="2"/>
  <c r="W305" i="2" s="1"/>
  <c r="S89" i="2"/>
  <c r="S305" i="2" s="1"/>
  <c r="AH93" i="2"/>
  <c r="AK29" i="2"/>
  <c r="AK365" i="2" s="1"/>
  <c r="AJ29" i="2"/>
  <c r="AJ365" i="2" s="1"/>
  <c r="AO179" i="2"/>
  <c r="AH215" i="2"/>
  <c r="AO215" i="2" s="1"/>
  <c r="U161" i="2"/>
  <c r="U233" i="2" s="1"/>
  <c r="T161" i="2"/>
  <c r="T233" i="2" s="1"/>
  <c r="AH42" i="2"/>
  <c r="AI42" i="2"/>
  <c r="AE33" i="2"/>
  <c r="AE361" i="2" s="1"/>
  <c r="AD33" i="2"/>
  <c r="AD361" i="2" s="1"/>
  <c r="AB93" i="2"/>
  <c r="AB301" i="2" s="1"/>
  <c r="AC93" i="2"/>
  <c r="AC301" i="2" s="1"/>
  <c r="U109" i="2"/>
  <c r="U285" i="2" s="1"/>
  <c r="T109" i="2"/>
  <c r="T285" i="2" s="1"/>
  <c r="AK169" i="2"/>
  <c r="AK225" i="2" s="1"/>
  <c r="AJ169" i="2"/>
  <c r="AJ225" i="2" s="1"/>
  <c r="AC105" i="2"/>
  <c r="AC289" i="2" s="1"/>
  <c r="AB105" i="2"/>
  <c r="AB289" i="2" s="1"/>
  <c r="X41" i="2"/>
  <c r="Y41" i="2"/>
  <c r="U77" i="2"/>
  <c r="U317" i="2" s="1"/>
  <c r="T77" i="2"/>
  <c r="T317" i="2" s="1"/>
  <c r="Z153" i="2"/>
  <c r="Z241" i="2" s="1"/>
  <c r="AA153" i="2"/>
  <c r="AA241" i="2" s="1"/>
  <c r="AJ89" i="2"/>
  <c r="AJ305" i="2" s="1"/>
  <c r="AK89" i="2"/>
  <c r="AK305" i="2" s="1"/>
  <c r="AI339" i="2"/>
  <c r="AP339" i="2" s="1"/>
  <c r="AP55" i="2"/>
  <c r="AI287" i="2"/>
  <c r="AP287" i="2" s="1"/>
  <c r="AP107" i="2"/>
  <c r="AI307" i="2"/>
  <c r="AP307" i="2" s="1"/>
  <c r="AP87" i="2"/>
  <c r="AH341" i="2"/>
  <c r="AO341" i="2" s="1"/>
  <c r="AO53" i="2"/>
  <c r="AP75" i="2"/>
  <c r="AO74" i="2"/>
  <c r="AH205" i="2"/>
  <c r="AO205" i="2" s="1"/>
  <c r="AN121" i="2"/>
  <c r="R17" i="2"/>
  <c r="R377" i="2" s="1"/>
  <c r="AA17" i="2"/>
  <c r="AA377" i="2" s="1"/>
  <c r="AO71" i="2"/>
  <c r="AN149" i="2"/>
  <c r="AP323" i="2"/>
  <c r="AN367" i="2"/>
  <c r="AH339" i="2"/>
  <c r="AO339" i="2" s="1"/>
  <c r="AO55" i="2"/>
  <c r="X367" i="2"/>
  <c r="AM367" i="2" s="1"/>
  <c r="AM27" i="2"/>
  <c r="AH287" i="2"/>
  <c r="AO287" i="2" s="1"/>
  <c r="AO107" i="2"/>
  <c r="AH307" i="2"/>
  <c r="AO307" i="2" s="1"/>
  <c r="AO87" i="2"/>
  <c r="AI341" i="2"/>
  <c r="AP341" i="2" s="1"/>
  <c r="AP53" i="2"/>
  <c r="AO305" i="2"/>
  <c r="AO75" i="2"/>
  <c r="AP71" i="2"/>
  <c r="AN27" i="2"/>
  <c r="AI365" i="2"/>
  <c r="AP365" i="2" s="1"/>
  <c r="AP29" i="2"/>
  <c r="Y373" i="2"/>
  <c r="AN373" i="2" s="1"/>
  <c r="AN21" i="2"/>
  <c r="AH357" i="2"/>
  <c r="AO357" i="2" s="1"/>
  <c r="AO37" i="2"/>
  <c r="X369" i="2"/>
  <c r="AM369" i="2" s="1"/>
  <c r="AM25" i="2"/>
  <c r="AH297" i="2"/>
  <c r="AO297" i="2" s="1"/>
  <c r="AO97" i="2"/>
  <c r="AI337" i="2"/>
  <c r="AP337" i="2" s="1"/>
  <c r="AP57" i="2"/>
  <c r="AI369" i="2"/>
  <c r="AP369" i="2" s="1"/>
  <c r="AP25" i="2"/>
  <c r="AN25" i="2"/>
  <c r="Y369" i="2"/>
  <c r="AN369" i="2" s="1"/>
  <c r="AI373" i="2"/>
  <c r="AP373" i="2" s="1"/>
  <c r="AP21" i="2"/>
  <c r="AI297" i="2"/>
  <c r="AP297" i="2" s="1"/>
  <c r="AP97" i="2"/>
  <c r="AH345" i="2"/>
  <c r="AO345" i="2" s="1"/>
  <c r="AO49" i="2"/>
  <c r="AI305" i="2"/>
  <c r="AP305" i="2" s="1"/>
  <c r="AP89" i="2"/>
  <c r="AF17" i="2"/>
  <c r="AF377" i="2" s="1"/>
  <c r="X17" i="2"/>
  <c r="AM17" i="2" s="1"/>
  <c r="AD17" i="2"/>
  <c r="AD377" i="2" s="1"/>
  <c r="AH373" i="2"/>
  <c r="AO373" i="2" s="1"/>
  <c r="AO21" i="2"/>
  <c r="AI345" i="2"/>
  <c r="AP345" i="2" s="1"/>
  <c r="AP49" i="2"/>
  <c r="AH365" i="2"/>
  <c r="AO365" i="2" s="1"/>
  <c r="AO29" i="2"/>
  <c r="X373" i="2"/>
  <c r="AM373" i="2" s="1"/>
  <c r="AM21" i="2"/>
  <c r="AI357" i="2"/>
  <c r="AP357" i="2" s="1"/>
  <c r="AP37" i="2"/>
  <c r="AH369" i="2"/>
  <c r="AO369" i="2" s="1"/>
  <c r="AO25" i="2"/>
  <c r="AO57" i="2"/>
  <c r="AH337" i="2"/>
  <c r="AO337" i="2" s="1"/>
  <c r="AO89" i="2"/>
  <c r="U366" i="2"/>
  <c r="AN366" i="2" s="1"/>
  <c r="AN28" i="2"/>
  <c r="AE222" i="2"/>
  <c r="AP222" i="2" s="1"/>
  <c r="AP172" i="2"/>
  <c r="AO96" i="2"/>
  <c r="AP320" i="2"/>
  <c r="AM28" i="2"/>
  <c r="AO172" i="2"/>
  <c r="AE298" i="2"/>
  <c r="AP298" i="2" s="1"/>
  <c r="AP96" i="2"/>
  <c r="AO298" i="2"/>
  <c r="AP74" i="2"/>
  <c r="AM366" i="2"/>
  <c r="AO222" i="2"/>
  <c r="AN18" i="2"/>
  <c r="Y376" i="2"/>
  <c r="AN376" i="2" s="1"/>
  <c r="AP22" i="2"/>
  <c r="AI372" i="2"/>
  <c r="AP372" i="2" s="1"/>
  <c r="AI370" i="2"/>
  <c r="AP370" i="2" s="1"/>
  <c r="AP24" i="2"/>
  <c r="Y368" i="2"/>
  <c r="AN368" i="2" s="1"/>
  <c r="AN26" i="2"/>
  <c r="AH366" i="2"/>
  <c r="AO366" i="2" s="1"/>
  <c r="AO28" i="2"/>
  <c r="AN30" i="2"/>
  <c r="Y364" i="2"/>
  <c r="AN364" i="2" s="1"/>
  <c r="AO34" i="2"/>
  <c r="AH360" i="2"/>
  <c r="AO360" i="2" s="1"/>
  <c r="AH356" i="2"/>
  <c r="AO356" i="2" s="1"/>
  <c r="AO38" i="2"/>
  <c r="AM38" i="2"/>
  <c r="X356" i="2"/>
  <c r="AM356" i="2" s="1"/>
  <c r="Y354" i="2"/>
  <c r="AN354" i="2" s="1"/>
  <c r="AN40" i="2"/>
  <c r="X352" i="2"/>
  <c r="AM352" i="2" s="1"/>
  <c r="AM42" i="2"/>
  <c r="AH350" i="2"/>
  <c r="AO350" i="2" s="1"/>
  <c r="AO44" i="2"/>
  <c r="X346" i="2"/>
  <c r="AM346" i="2" s="1"/>
  <c r="AM48" i="2"/>
  <c r="AH344" i="2"/>
  <c r="AO344" i="2" s="1"/>
  <c r="AO50" i="2"/>
  <c r="AP52" i="2"/>
  <c r="AI342" i="2"/>
  <c r="AP342" i="2" s="1"/>
  <c r="AH340" i="2"/>
  <c r="AO340" i="2" s="1"/>
  <c r="AO54" i="2"/>
  <c r="AI336" i="2"/>
  <c r="AP336" i="2" s="1"/>
  <c r="AP58" i="2"/>
  <c r="X332" i="2"/>
  <c r="AM332" i="2" s="1"/>
  <c r="AM62" i="2"/>
  <c r="X330" i="2"/>
  <c r="AM330" i="2" s="1"/>
  <c r="AM64" i="2"/>
  <c r="AH330" i="2"/>
  <c r="AO330" i="2" s="1"/>
  <c r="AO64" i="2"/>
  <c r="AI324" i="2"/>
  <c r="AP324" i="2" s="1"/>
  <c r="AP70" i="2"/>
  <c r="X318" i="2"/>
  <c r="AM318" i="2" s="1"/>
  <c r="AM76" i="2"/>
  <c r="Y316" i="2"/>
  <c r="AN316" i="2" s="1"/>
  <c r="AN78" i="2"/>
  <c r="Y314" i="2"/>
  <c r="AN314" i="2" s="1"/>
  <c r="AN80" i="2"/>
  <c r="AI310" i="2"/>
  <c r="AP310" i="2" s="1"/>
  <c r="AP84" i="2"/>
  <c r="AH308" i="2"/>
  <c r="AO308" i="2" s="1"/>
  <c r="AO86" i="2"/>
  <c r="Y308" i="2"/>
  <c r="AN308" i="2" s="1"/>
  <c r="AN86" i="2"/>
  <c r="X304" i="2"/>
  <c r="AM304" i="2" s="1"/>
  <c r="AM90" i="2"/>
  <c r="X302" i="2"/>
  <c r="AM302" i="2" s="1"/>
  <c r="AM92" i="2"/>
  <c r="AH300" i="2"/>
  <c r="AO300" i="2" s="1"/>
  <c r="AO94" i="2"/>
  <c r="X296" i="2"/>
  <c r="AM296" i="2" s="1"/>
  <c r="AM98" i="2"/>
  <c r="AP100" i="2"/>
  <c r="AI294" i="2"/>
  <c r="AP294" i="2" s="1"/>
  <c r="X294" i="2"/>
  <c r="AM294" i="2" s="1"/>
  <c r="AM100" i="2"/>
  <c r="AI292" i="2"/>
  <c r="AP292" i="2" s="1"/>
  <c r="AP102" i="2"/>
  <c r="X290" i="2"/>
  <c r="AM290" i="2" s="1"/>
  <c r="AM104" i="2"/>
  <c r="AI288" i="2"/>
  <c r="AP288" i="2" s="1"/>
  <c r="AP106" i="2"/>
  <c r="AM106" i="2"/>
  <c r="X288" i="2"/>
  <c r="AM288" i="2" s="1"/>
  <c r="AI286" i="2"/>
  <c r="AP286" i="2" s="1"/>
  <c r="AP108" i="2"/>
  <c r="AH284" i="2"/>
  <c r="AO284" i="2" s="1"/>
  <c r="AO110" i="2"/>
  <c r="AH280" i="2"/>
  <c r="AO280" i="2" s="1"/>
  <c r="AO114" i="2"/>
  <c r="X278" i="2"/>
  <c r="AM278" i="2" s="1"/>
  <c r="AM116" i="2"/>
  <c r="AH276" i="2"/>
  <c r="AO276" i="2" s="1"/>
  <c r="AO118" i="2"/>
  <c r="X276" i="2"/>
  <c r="AM276" i="2" s="1"/>
  <c r="AM118" i="2"/>
  <c r="AI274" i="2"/>
  <c r="AP274" i="2" s="1"/>
  <c r="AP120" i="2"/>
  <c r="AN120" i="2"/>
  <c r="Y274" i="2"/>
  <c r="AN274" i="2" s="1"/>
  <c r="AH272" i="2"/>
  <c r="AO272" i="2" s="1"/>
  <c r="AO122" i="2"/>
  <c r="AN122" i="2"/>
  <c r="Y272" i="2"/>
  <c r="AN272" i="2" s="1"/>
  <c r="AI270" i="2"/>
  <c r="AP270" i="2" s="1"/>
  <c r="AP124" i="2"/>
  <c r="Y268" i="2"/>
  <c r="AN268" i="2" s="1"/>
  <c r="AN126" i="2"/>
  <c r="Y266" i="2"/>
  <c r="AN266" i="2" s="1"/>
  <c r="AN128" i="2"/>
  <c r="Y262" i="2"/>
  <c r="AN262" i="2" s="1"/>
  <c r="AN132" i="2"/>
  <c r="AH260" i="2"/>
  <c r="AO260" i="2" s="1"/>
  <c r="AO134" i="2"/>
  <c r="Y260" i="2"/>
  <c r="AN260" i="2" s="1"/>
  <c r="AN134" i="2"/>
  <c r="AH256" i="2"/>
  <c r="AO256" i="2" s="1"/>
  <c r="AO138" i="2"/>
  <c r="Y256" i="2"/>
  <c r="AN256" i="2" s="1"/>
  <c r="AN138" i="2"/>
  <c r="Y254" i="2"/>
  <c r="AN254" i="2" s="1"/>
  <c r="AN140" i="2"/>
  <c r="AO148" i="2"/>
  <c r="AH246" i="2"/>
  <c r="AO246" i="2" s="1"/>
  <c r="AH244" i="2"/>
  <c r="AO244" i="2" s="1"/>
  <c r="AO150" i="2"/>
  <c r="AI242" i="2"/>
  <c r="AP242" i="2" s="1"/>
  <c r="AP152" i="2"/>
  <c r="AH236" i="2"/>
  <c r="AO236" i="2" s="1"/>
  <c r="AO158" i="2"/>
  <c r="X236" i="2"/>
  <c r="AM236" i="2" s="1"/>
  <c r="AM158" i="2"/>
  <c r="AH234" i="2"/>
  <c r="AO234" i="2" s="1"/>
  <c r="AO160" i="2"/>
  <c r="Y234" i="2"/>
  <c r="AN234" i="2" s="1"/>
  <c r="AN160" i="2"/>
  <c r="AH232" i="2"/>
  <c r="AO232" i="2" s="1"/>
  <c r="AO162" i="2"/>
  <c r="AI230" i="2"/>
  <c r="AP230" i="2" s="1"/>
  <c r="AP164" i="2"/>
  <c r="AH228" i="2"/>
  <c r="AO228" i="2" s="1"/>
  <c r="AO166" i="2"/>
  <c r="AI226" i="2"/>
  <c r="AP226" i="2" s="1"/>
  <c r="AP168" i="2"/>
  <c r="AH220" i="2"/>
  <c r="AO220" i="2" s="1"/>
  <c r="AO174" i="2"/>
  <c r="Y218" i="2"/>
  <c r="AN218" i="2" s="1"/>
  <c r="AN176" i="2"/>
  <c r="Y212" i="2"/>
  <c r="AN212" i="2" s="1"/>
  <c r="AN182" i="2"/>
  <c r="AH210" i="2"/>
  <c r="AO210" i="2" s="1"/>
  <c r="AO184" i="2"/>
  <c r="AH208" i="2"/>
  <c r="AO208" i="2" s="1"/>
  <c r="AO186" i="2"/>
  <c r="AN186" i="2"/>
  <c r="Y208" i="2"/>
  <c r="AN208" i="2" s="1"/>
  <c r="AI206" i="2"/>
  <c r="AP206" i="2" s="1"/>
  <c r="AP188" i="2"/>
  <c r="AH202" i="2"/>
  <c r="AO202" i="2" s="1"/>
  <c r="AO192" i="2"/>
  <c r="Y202" i="2"/>
  <c r="AN202" i="2" s="1"/>
  <c r="AN192" i="2"/>
  <c r="AH200" i="2"/>
  <c r="AO200" i="2" s="1"/>
  <c r="AO194" i="2"/>
  <c r="Y198" i="2"/>
  <c r="AN198" i="2" s="1"/>
  <c r="AN196" i="2"/>
  <c r="AP17" i="2"/>
  <c r="AI377" i="2"/>
  <c r="AP377" i="2" s="1"/>
  <c r="Y377" i="2"/>
  <c r="AN377" i="2" s="1"/>
  <c r="AN17" i="2"/>
  <c r="Y326" i="2"/>
  <c r="AN326" i="2" s="1"/>
  <c r="AN68" i="2"/>
  <c r="X322" i="2"/>
  <c r="AM322" i="2" s="1"/>
  <c r="AM72" i="2"/>
  <c r="Y252" i="2"/>
  <c r="AN252" i="2" s="1"/>
  <c r="AN142" i="2"/>
  <c r="Y248" i="2"/>
  <c r="AN248" i="2" s="1"/>
  <c r="AN146" i="2"/>
  <c r="Y244" i="2"/>
  <c r="AN244" i="2" s="1"/>
  <c r="AN150" i="2"/>
  <c r="Y240" i="2"/>
  <c r="AN240" i="2" s="1"/>
  <c r="AN154" i="2"/>
  <c r="Y370" i="2"/>
  <c r="AN370" i="2" s="1"/>
  <c r="AN24" i="2"/>
  <c r="AP18" i="2"/>
  <c r="AI376" i="2"/>
  <c r="AP376" i="2" s="1"/>
  <c r="AI374" i="2"/>
  <c r="AP374" i="2" s="1"/>
  <c r="AP20" i="2"/>
  <c r="Y374" i="2"/>
  <c r="AN374" i="2" s="1"/>
  <c r="AN20" i="2"/>
  <c r="AN22" i="2"/>
  <c r="Y372" i="2"/>
  <c r="AN372" i="2" s="1"/>
  <c r="AP26" i="2"/>
  <c r="AI368" i="2"/>
  <c r="AP368" i="2" s="1"/>
  <c r="AO30" i="2"/>
  <c r="AH364" i="2"/>
  <c r="AO364" i="2" s="1"/>
  <c r="AH362" i="2"/>
  <c r="AO362" i="2" s="1"/>
  <c r="AO32" i="2"/>
  <c r="Y360" i="2"/>
  <c r="AN360" i="2" s="1"/>
  <c r="AN34" i="2"/>
  <c r="AO36" i="2"/>
  <c r="AH358" i="2"/>
  <c r="AO358" i="2" s="1"/>
  <c r="AI354" i="2"/>
  <c r="AP354" i="2" s="1"/>
  <c r="AP40" i="2"/>
  <c r="X350" i="2"/>
  <c r="AM350" i="2" s="1"/>
  <c r="AM44" i="2"/>
  <c r="AP46" i="2"/>
  <c r="AI348" i="2"/>
  <c r="AP348" i="2" s="1"/>
  <c r="Y348" i="2"/>
  <c r="AN348" i="2" s="1"/>
  <c r="AN46" i="2"/>
  <c r="AH346" i="2"/>
  <c r="AO346" i="2" s="1"/>
  <c r="AO48" i="2"/>
  <c r="Y344" i="2"/>
  <c r="AN344" i="2" s="1"/>
  <c r="AN50" i="2"/>
  <c r="X342" i="2"/>
  <c r="AM342" i="2" s="1"/>
  <c r="AM52" i="2"/>
  <c r="Y340" i="2"/>
  <c r="AN340" i="2" s="1"/>
  <c r="AN54" i="2"/>
  <c r="AI338" i="2"/>
  <c r="AP338" i="2" s="1"/>
  <c r="AP56" i="2"/>
  <c r="X338" i="2"/>
  <c r="AM338" i="2" s="1"/>
  <c r="AM56" i="2"/>
  <c r="Y336" i="2"/>
  <c r="AN336" i="2" s="1"/>
  <c r="AN58" i="2"/>
  <c r="X334" i="2"/>
  <c r="AM334" i="2" s="1"/>
  <c r="AM60" i="2"/>
  <c r="AI334" i="2"/>
  <c r="AP334" i="2" s="1"/>
  <c r="AP60" i="2"/>
  <c r="AI332" i="2"/>
  <c r="AP332" i="2" s="1"/>
  <c r="AP62" i="2"/>
  <c r="AH328" i="2"/>
  <c r="AO328" i="2" s="1"/>
  <c r="AO66" i="2"/>
  <c r="AH326" i="2"/>
  <c r="AO326" i="2" s="1"/>
  <c r="AO68" i="2"/>
  <c r="AH322" i="2"/>
  <c r="AO322" i="2" s="1"/>
  <c r="AO72" i="2"/>
  <c r="X320" i="2"/>
  <c r="AM320" i="2" s="1"/>
  <c r="AM74" i="2"/>
  <c r="AP76" i="2"/>
  <c r="AI318" i="2"/>
  <c r="AP318" i="2" s="1"/>
  <c r="AI316" i="2"/>
  <c r="AP316" i="2" s="1"/>
  <c r="AP78" i="2"/>
  <c r="AH314" i="2"/>
  <c r="AO314" i="2" s="1"/>
  <c r="AO80" i="2"/>
  <c r="Y312" i="2"/>
  <c r="AN312" i="2" s="1"/>
  <c r="AN82" i="2"/>
  <c r="AH312" i="2"/>
  <c r="AO312" i="2" s="1"/>
  <c r="AO82" i="2"/>
  <c r="Y310" i="2"/>
  <c r="AN310" i="2" s="1"/>
  <c r="AN84" i="2"/>
  <c r="AI306" i="2"/>
  <c r="AP306" i="2" s="1"/>
  <c r="AP88" i="2"/>
  <c r="X306" i="2"/>
  <c r="AM306" i="2" s="1"/>
  <c r="AM88" i="2"/>
  <c r="AH304" i="2"/>
  <c r="AO304" i="2" s="1"/>
  <c r="AO90" i="2"/>
  <c r="AI302" i="2"/>
  <c r="AP302" i="2" s="1"/>
  <c r="AP92" i="2"/>
  <c r="X300" i="2"/>
  <c r="AM300" i="2" s="1"/>
  <c r="AM94" i="2"/>
  <c r="AM96" i="2"/>
  <c r="X298" i="2"/>
  <c r="AM298" i="2" s="1"/>
  <c r="AO98" i="2"/>
  <c r="AH296" i="2"/>
  <c r="AO296" i="2" s="1"/>
  <c r="X292" i="2"/>
  <c r="AM292" i="2" s="1"/>
  <c r="AM102" i="2"/>
  <c r="AI290" i="2"/>
  <c r="AP290" i="2" s="1"/>
  <c r="AP104" i="2"/>
  <c r="Y286" i="2"/>
  <c r="AN286" i="2" s="1"/>
  <c r="AN108" i="2"/>
  <c r="X284" i="2"/>
  <c r="AM284" i="2" s="1"/>
  <c r="AM110" i="2"/>
  <c r="AI282" i="2"/>
  <c r="AP282" i="2" s="1"/>
  <c r="AP112" i="2"/>
  <c r="Y282" i="2"/>
  <c r="AN282" i="2" s="1"/>
  <c r="AN112" i="2"/>
  <c r="X280" i="2"/>
  <c r="AM280" i="2" s="1"/>
  <c r="AM114" i="2"/>
  <c r="AI278" i="2"/>
  <c r="AP278" i="2" s="1"/>
  <c r="AP116" i="2"/>
  <c r="Y270" i="2"/>
  <c r="AN270" i="2" s="1"/>
  <c r="AN124" i="2"/>
  <c r="AH268" i="2"/>
  <c r="AO268" i="2" s="1"/>
  <c r="AO126" i="2"/>
  <c r="AI266" i="2"/>
  <c r="AP266" i="2" s="1"/>
  <c r="AP128" i="2"/>
  <c r="AH264" i="2"/>
  <c r="AO264" i="2" s="1"/>
  <c r="AO130" i="2"/>
  <c r="AN130" i="2"/>
  <c r="Y264" i="2"/>
  <c r="AN264" i="2" s="1"/>
  <c r="AH262" i="2"/>
  <c r="AO262" i="2" s="1"/>
  <c r="AO132" i="2"/>
  <c r="AH258" i="2"/>
  <c r="AO258" i="2" s="1"/>
  <c r="AO136" i="2"/>
  <c r="X258" i="2"/>
  <c r="AM258" i="2" s="1"/>
  <c r="AM136" i="2"/>
  <c r="AH252" i="2"/>
  <c r="AO252" i="2" s="1"/>
  <c r="AO142" i="2"/>
  <c r="AO144" i="2"/>
  <c r="AH250" i="2"/>
  <c r="AO250" i="2" s="1"/>
  <c r="AH248" i="2"/>
  <c r="AO248" i="2" s="1"/>
  <c r="AO146" i="2"/>
  <c r="AH240" i="2"/>
  <c r="AO240" i="2" s="1"/>
  <c r="AO154" i="2"/>
  <c r="AI238" i="2"/>
  <c r="AP238" i="2" s="1"/>
  <c r="AP156" i="2"/>
  <c r="AN162" i="2"/>
  <c r="Y232" i="2"/>
  <c r="AN232" i="2" s="1"/>
  <c r="Y230" i="2"/>
  <c r="AN230" i="2" s="1"/>
  <c r="AN164" i="2"/>
  <c r="AN166" i="2"/>
  <c r="Y228" i="2"/>
  <c r="AN228" i="2" s="1"/>
  <c r="Y226" i="2"/>
  <c r="AN226" i="2" s="1"/>
  <c r="AN168" i="2"/>
  <c r="AH224" i="2"/>
  <c r="AO224" i="2" s="1"/>
  <c r="AO170" i="2"/>
  <c r="Y224" i="2"/>
  <c r="AN224" i="2" s="1"/>
  <c r="AN170" i="2"/>
  <c r="Y222" i="2"/>
  <c r="AN222" i="2" s="1"/>
  <c r="AN172" i="2"/>
  <c r="Y220" i="2"/>
  <c r="AN220" i="2" s="1"/>
  <c r="AN174" i="2"/>
  <c r="AI218" i="2"/>
  <c r="AP218" i="2" s="1"/>
  <c r="AP176" i="2"/>
  <c r="AH216" i="2"/>
  <c r="AO216" i="2" s="1"/>
  <c r="AO178" i="2"/>
  <c r="AN178" i="2"/>
  <c r="Y216" i="2"/>
  <c r="AN216" i="2" s="1"/>
  <c r="AH214" i="2"/>
  <c r="AO214" i="2" s="1"/>
  <c r="AO180" i="2"/>
  <c r="Y214" i="2"/>
  <c r="AN214" i="2" s="1"/>
  <c r="AN180" i="2"/>
  <c r="AH212" i="2"/>
  <c r="AO212" i="2" s="1"/>
  <c r="AO182" i="2"/>
  <c r="AN184" i="2"/>
  <c r="Y210" i="2"/>
  <c r="AN210" i="2" s="1"/>
  <c r="Y206" i="2"/>
  <c r="AN206" i="2" s="1"/>
  <c r="AN188" i="2"/>
  <c r="AH204" i="2"/>
  <c r="AO204" i="2" s="1"/>
  <c r="AO190" i="2"/>
  <c r="AN190" i="2"/>
  <c r="Y204" i="2"/>
  <c r="AN204" i="2" s="1"/>
  <c r="AN194" i="2"/>
  <c r="Y200" i="2"/>
  <c r="AN200" i="2" s="1"/>
  <c r="AI198" i="2"/>
  <c r="AP198" i="2" s="1"/>
  <c r="AP196" i="2"/>
  <c r="X328" i="2"/>
  <c r="AM328" i="2" s="1"/>
  <c r="AM66" i="2"/>
  <c r="Y324" i="2"/>
  <c r="AN324" i="2" s="1"/>
  <c r="AN70" i="2"/>
  <c r="Y250" i="2"/>
  <c r="AN250" i="2" s="1"/>
  <c r="AN144" i="2"/>
  <c r="Y246" i="2"/>
  <c r="AN246" i="2" s="1"/>
  <c r="AN148" i="2"/>
  <c r="Y242" i="2"/>
  <c r="AN242" i="2" s="1"/>
  <c r="AN152" i="2"/>
  <c r="Y238" i="2"/>
  <c r="AN238" i="2" s="1"/>
  <c r="AN156" i="2"/>
  <c r="Y362" i="2"/>
  <c r="AN362" i="2" s="1"/>
  <c r="AN32" i="2"/>
  <c r="AO140" i="2"/>
  <c r="AH254" i="2"/>
  <c r="AO254" i="2" s="1"/>
  <c r="AM18" i="2"/>
  <c r="X376" i="2"/>
  <c r="AM376" i="2" s="1"/>
  <c r="AH372" i="2"/>
  <c r="AO372" i="2" s="1"/>
  <c r="AO22" i="2"/>
  <c r="AH370" i="2"/>
  <c r="AO370" i="2" s="1"/>
  <c r="AO24" i="2"/>
  <c r="X368" i="2"/>
  <c r="AM368" i="2" s="1"/>
  <c r="AM26" i="2"/>
  <c r="AI366" i="2"/>
  <c r="AP366" i="2" s="1"/>
  <c r="AP28" i="2"/>
  <c r="X364" i="2"/>
  <c r="AM364" i="2" s="1"/>
  <c r="AM30" i="2"/>
  <c r="AI360" i="2"/>
  <c r="AP360" i="2" s="1"/>
  <c r="AP34" i="2"/>
  <c r="AI356" i="2"/>
  <c r="AP356" i="2" s="1"/>
  <c r="AP38" i="2"/>
  <c r="Y356" i="2"/>
  <c r="AN356" i="2" s="1"/>
  <c r="AN38" i="2"/>
  <c r="X354" i="2"/>
  <c r="AM354" i="2" s="1"/>
  <c r="AM40" i="2"/>
  <c r="Y352" i="2"/>
  <c r="AN352" i="2" s="1"/>
  <c r="AN42" i="2"/>
  <c r="AI350" i="2"/>
  <c r="AP350" i="2" s="1"/>
  <c r="AP44" i="2"/>
  <c r="Y346" i="2"/>
  <c r="AN346" i="2" s="1"/>
  <c r="AN48" i="2"/>
  <c r="AI344" i="2"/>
  <c r="AP344" i="2" s="1"/>
  <c r="AP50" i="2"/>
  <c r="AH342" i="2"/>
  <c r="AO342" i="2" s="1"/>
  <c r="AO52" i="2"/>
  <c r="AI340" i="2"/>
  <c r="AP340" i="2" s="1"/>
  <c r="AP54" i="2"/>
  <c r="AH336" i="2"/>
  <c r="AO336" i="2" s="1"/>
  <c r="AO58" i="2"/>
  <c r="Y332" i="2"/>
  <c r="AN332" i="2" s="1"/>
  <c r="AN62" i="2"/>
  <c r="Y330" i="2"/>
  <c r="AN330" i="2" s="1"/>
  <c r="AN64" i="2"/>
  <c r="AI330" i="2"/>
  <c r="AP330" i="2" s="1"/>
  <c r="AP64" i="2"/>
  <c r="AO70" i="2"/>
  <c r="AH324" i="2"/>
  <c r="AO324" i="2" s="1"/>
  <c r="Y318" i="2"/>
  <c r="AN318" i="2" s="1"/>
  <c r="AN76" i="2"/>
  <c r="AM78" i="2"/>
  <c r="X316" i="2"/>
  <c r="AM316" i="2" s="1"/>
  <c r="X314" i="2"/>
  <c r="AM314" i="2" s="1"/>
  <c r="AM80" i="2"/>
  <c r="AH310" i="2"/>
  <c r="AO310" i="2" s="1"/>
  <c r="AO84" i="2"/>
  <c r="AI308" i="2"/>
  <c r="AP308" i="2" s="1"/>
  <c r="AP86" i="2"/>
  <c r="AM86" i="2"/>
  <c r="X308" i="2"/>
  <c r="AM308" i="2" s="1"/>
  <c r="Y304" i="2"/>
  <c r="AN304" i="2" s="1"/>
  <c r="AN90" i="2"/>
  <c r="Y302" i="2"/>
  <c r="AN302" i="2" s="1"/>
  <c r="AN92" i="2"/>
  <c r="AI300" i="2"/>
  <c r="AP300" i="2" s="1"/>
  <c r="AP94" i="2"/>
  <c r="AN98" i="2"/>
  <c r="Y296" i="2"/>
  <c r="AN296" i="2" s="1"/>
  <c r="AH294" i="2"/>
  <c r="AO294" i="2" s="1"/>
  <c r="AO100" i="2"/>
  <c r="Y294" i="2"/>
  <c r="AN294" i="2" s="1"/>
  <c r="AN100" i="2"/>
  <c r="AH292" i="2"/>
  <c r="AO292" i="2" s="1"/>
  <c r="AO102" i="2"/>
  <c r="Y290" i="2"/>
  <c r="AN290" i="2" s="1"/>
  <c r="AN104" i="2"/>
  <c r="AH288" i="2"/>
  <c r="AO288" i="2" s="1"/>
  <c r="AO106" i="2"/>
  <c r="AN106" i="2"/>
  <c r="Y288" i="2"/>
  <c r="AN288" i="2" s="1"/>
  <c r="AH286" i="2"/>
  <c r="AO286" i="2" s="1"/>
  <c r="AO108" i="2"/>
  <c r="AI284" i="2"/>
  <c r="AP284" i="2" s="1"/>
  <c r="AP110" i="2"/>
  <c r="AI280" i="2"/>
  <c r="AP280" i="2" s="1"/>
  <c r="AP114" i="2"/>
  <c r="Y278" i="2"/>
  <c r="AN278" i="2" s="1"/>
  <c r="AN116" i="2"/>
  <c r="AI276" i="2"/>
  <c r="AP276" i="2" s="1"/>
  <c r="AP118" i="2"/>
  <c r="Y276" i="2"/>
  <c r="AN276" i="2" s="1"/>
  <c r="AN118" i="2"/>
  <c r="AH274" i="2"/>
  <c r="AO274" i="2" s="1"/>
  <c r="AO120" i="2"/>
  <c r="X274" i="2"/>
  <c r="AM274" i="2" s="1"/>
  <c r="AM120" i="2"/>
  <c r="AI272" i="2"/>
  <c r="AP272" i="2" s="1"/>
  <c r="AP122" i="2"/>
  <c r="X272" i="2"/>
  <c r="AM272" i="2" s="1"/>
  <c r="AM122" i="2"/>
  <c r="AH270" i="2"/>
  <c r="AO270" i="2" s="1"/>
  <c r="AO124" i="2"/>
  <c r="X268" i="2"/>
  <c r="AM268" i="2" s="1"/>
  <c r="AM126" i="2"/>
  <c r="X266" i="2"/>
  <c r="AM266" i="2" s="1"/>
  <c r="AM128" i="2"/>
  <c r="X262" i="2"/>
  <c r="AM262" i="2" s="1"/>
  <c r="AM132" i="2"/>
  <c r="AI260" i="2"/>
  <c r="AP260" i="2" s="1"/>
  <c r="AP134" i="2"/>
  <c r="X260" i="2"/>
  <c r="AM260" i="2" s="1"/>
  <c r="AM134" i="2"/>
  <c r="AI256" i="2"/>
  <c r="AP256" i="2" s="1"/>
  <c r="AP138" i="2"/>
  <c r="X256" i="2"/>
  <c r="AM256" i="2" s="1"/>
  <c r="AM138" i="2"/>
  <c r="X254" i="2"/>
  <c r="AM254" i="2" s="1"/>
  <c r="AM140" i="2"/>
  <c r="AP148" i="2"/>
  <c r="AI246" i="2"/>
  <c r="AP246" i="2" s="1"/>
  <c r="AI244" i="2"/>
  <c r="AP244" i="2" s="1"/>
  <c r="AP150" i="2"/>
  <c r="AH242" i="2"/>
  <c r="AO242" i="2" s="1"/>
  <c r="AO152" i="2"/>
  <c r="AI236" i="2"/>
  <c r="AP236" i="2" s="1"/>
  <c r="AP158" i="2"/>
  <c r="Y236" i="2"/>
  <c r="AN236" i="2" s="1"/>
  <c r="AN158" i="2"/>
  <c r="AI234" i="2"/>
  <c r="AP234" i="2" s="1"/>
  <c r="AP160" i="2"/>
  <c r="X234" i="2"/>
  <c r="AM234" i="2" s="1"/>
  <c r="AM160" i="2"/>
  <c r="AI232" i="2"/>
  <c r="AP232" i="2" s="1"/>
  <c r="AP162" i="2"/>
  <c r="AH230" i="2"/>
  <c r="AO230" i="2" s="1"/>
  <c r="AO164" i="2"/>
  <c r="AI228" i="2"/>
  <c r="AP228" i="2" s="1"/>
  <c r="AP166" i="2"/>
  <c r="AH226" i="2"/>
  <c r="AO226" i="2" s="1"/>
  <c r="AO168" i="2"/>
  <c r="AI220" i="2"/>
  <c r="AP220" i="2" s="1"/>
  <c r="AP174" i="2"/>
  <c r="X218" i="2"/>
  <c r="AM218" i="2" s="1"/>
  <c r="AM176" i="2"/>
  <c r="X212" i="2"/>
  <c r="AM212" i="2" s="1"/>
  <c r="AM182" i="2"/>
  <c r="AI210" i="2"/>
  <c r="AP210" i="2" s="1"/>
  <c r="AP184" i="2"/>
  <c r="AI208" i="2"/>
  <c r="AP208" i="2" s="1"/>
  <c r="AP186" i="2"/>
  <c r="X208" i="2"/>
  <c r="AM208" i="2" s="1"/>
  <c r="AM186" i="2"/>
  <c r="AH206" i="2"/>
  <c r="AO206" i="2" s="1"/>
  <c r="AO188" i="2"/>
  <c r="AI202" i="2"/>
  <c r="AP202" i="2" s="1"/>
  <c r="AP192" i="2"/>
  <c r="X202" i="2"/>
  <c r="AM202" i="2" s="1"/>
  <c r="AM192" i="2"/>
  <c r="AI200" i="2"/>
  <c r="AP200" i="2" s="1"/>
  <c r="AP194" i="2"/>
  <c r="X198" i="2"/>
  <c r="AM198" i="2" s="1"/>
  <c r="AM196" i="2"/>
  <c r="AO17" i="2"/>
  <c r="AH377" i="2"/>
  <c r="AO377" i="2" s="1"/>
  <c r="X326" i="2"/>
  <c r="AM326" i="2" s="1"/>
  <c r="AM68" i="2"/>
  <c r="Y322" i="2"/>
  <c r="AN322" i="2" s="1"/>
  <c r="AN72" i="2"/>
  <c r="X252" i="2"/>
  <c r="AM252" i="2" s="1"/>
  <c r="AM142" i="2"/>
  <c r="X248" i="2"/>
  <c r="AM248" i="2" s="1"/>
  <c r="AM146" i="2"/>
  <c r="X244" i="2"/>
  <c r="AM244" i="2" s="1"/>
  <c r="AM150" i="2"/>
  <c r="X240" i="2"/>
  <c r="AM240" i="2" s="1"/>
  <c r="AM154" i="2"/>
  <c r="X370" i="2"/>
  <c r="AM370" i="2" s="1"/>
  <c r="AM24" i="2"/>
  <c r="AH376" i="2"/>
  <c r="AO376" i="2" s="1"/>
  <c r="AO18" i="2"/>
  <c r="AH374" i="2"/>
  <c r="AO374" i="2" s="1"/>
  <c r="AO20" i="2"/>
  <c r="X374" i="2"/>
  <c r="AM374" i="2" s="1"/>
  <c r="AM20" i="2"/>
  <c r="X372" i="2"/>
  <c r="AM372" i="2" s="1"/>
  <c r="AM22" i="2"/>
  <c r="AH368" i="2"/>
  <c r="AO368" i="2" s="1"/>
  <c r="AO26" i="2"/>
  <c r="AI364" i="2"/>
  <c r="AP364" i="2" s="1"/>
  <c r="AP30" i="2"/>
  <c r="AI362" i="2"/>
  <c r="AP362" i="2" s="1"/>
  <c r="AP32" i="2"/>
  <c r="AM34" i="2"/>
  <c r="X360" i="2"/>
  <c r="AM360" i="2" s="1"/>
  <c r="AI358" i="2"/>
  <c r="AP358" i="2" s="1"/>
  <c r="AP36" i="2"/>
  <c r="AH354" i="2"/>
  <c r="AO354" i="2" s="1"/>
  <c r="AO40" i="2"/>
  <c r="Y350" i="2"/>
  <c r="AN350" i="2" s="1"/>
  <c r="AN44" i="2"/>
  <c r="AH348" i="2"/>
  <c r="AO348" i="2" s="1"/>
  <c r="AO46" i="2"/>
  <c r="X348" i="2"/>
  <c r="AM348" i="2" s="1"/>
  <c r="AM46" i="2"/>
  <c r="AI346" i="2"/>
  <c r="AP346" i="2" s="1"/>
  <c r="AP48" i="2"/>
  <c r="X344" i="2"/>
  <c r="AM344" i="2" s="1"/>
  <c r="Y342" i="2"/>
  <c r="AN342" i="2" s="1"/>
  <c r="AN52" i="2"/>
  <c r="X340" i="2"/>
  <c r="AM340" i="2" s="1"/>
  <c r="AM54" i="2"/>
  <c r="AH338" i="2"/>
  <c r="AO338" i="2" s="1"/>
  <c r="AO56" i="2"/>
  <c r="AN56" i="2"/>
  <c r="Y338" i="2"/>
  <c r="AN338" i="2" s="1"/>
  <c r="X336" i="2"/>
  <c r="AM336" i="2" s="1"/>
  <c r="AM58" i="2"/>
  <c r="Y334" i="2"/>
  <c r="AN334" i="2" s="1"/>
  <c r="AN60" i="2"/>
  <c r="AH334" i="2"/>
  <c r="AO334" i="2" s="1"/>
  <c r="AO60" i="2"/>
  <c r="AH332" i="2"/>
  <c r="AO332" i="2" s="1"/>
  <c r="AO62" i="2"/>
  <c r="AI328" i="2"/>
  <c r="AP328" i="2" s="1"/>
  <c r="AP66" i="2"/>
  <c r="AI326" i="2"/>
  <c r="AP326" i="2" s="1"/>
  <c r="AP68" i="2"/>
  <c r="AI322" i="2"/>
  <c r="AP322" i="2" s="1"/>
  <c r="AP72" i="2"/>
  <c r="Y320" i="2"/>
  <c r="AN320" i="2" s="1"/>
  <c r="AN74" i="2"/>
  <c r="AH318" i="2"/>
  <c r="AO318" i="2" s="1"/>
  <c r="AO76" i="2"/>
  <c r="AH316" i="2"/>
  <c r="AO316" i="2" s="1"/>
  <c r="AO78" i="2"/>
  <c r="AI314" i="2"/>
  <c r="AP314" i="2" s="1"/>
  <c r="AP80" i="2"/>
  <c r="X312" i="2"/>
  <c r="AM312" i="2" s="1"/>
  <c r="AM82" i="2"/>
  <c r="AP82" i="2"/>
  <c r="AI312" i="2"/>
  <c r="AP312" i="2" s="1"/>
  <c r="X310" i="2"/>
  <c r="AM310" i="2" s="1"/>
  <c r="AM84" i="2"/>
  <c r="AH306" i="2"/>
  <c r="AO306" i="2" s="1"/>
  <c r="AO88" i="2"/>
  <c r="Y306" i="2"/>
  <c r="AN306" i="2" s="1"/>
  <c r="AN88" i="2"/>
  <c r="AI304" i="2"/>
  <c r="AP304" i="2" s="1"/>
  <c r="AP90" i="2"/>
  <c r="AH302" i="2"/>
  <c r="AO302" i="2" s="1"/>
  <c r="AO92" i="2"/>
  <c r="Y300" i="2"/>
  <c r="AN300" i="2" s="1"/>
  <c r="AN94" i="2"/>
  <c r="Y298" i="2"/>
  <c r="AN298" i="2" s="1"/>
  <c r="AN96" i="2"/>
  <c r="AI296" i="2"/>
  <c r="AP296" i="2" s="1"/>
  <c r="AP98" i="2"/>
  <c r="Y292" i="2"/>
  <c r="AN292" i="2" s="1"/>
  <c r="AN102" i="2"/>
  <c r="AH290" i="2"/>
  <c r="AO290" i="2" s="1"/>
  <c r="AO104" i="2"/>
  <c r="X286" i="2"/>
  <c r="AM286" i="2" s="1"/>
  <c r="AM108" i="2"/>
  <c r="Y284" i="2"/>
  <c r="AN284" i="2" s="1"/>
  <c r="AN110" i="2"/>
  <c r="AH282" i="2"/>
  <c r="AO282" i="2" s="1"/>
  <c r="AO112" i="2"/>
  <c r="X282" i="2"/>
  <c r="AM282" i="2" s="1"/>
  <c r="AM112" i="2"/>
  <c r="Y280" i="2"/>
  <c r="AN280" i="2" s="1"/>
  <c r="AN114" i="2"/>
  <c r="AH278" i="2"/>
  <c r="AO278" i="2" s="1"/>
  <c r="AO116" i="2"/>
  <c r="X270" i="2"/>
  <c r="AM270" i="2" s="1"/>
  <c r="AM124" i="2"/>
  <c r="AI268" i="2"/>
  <c r="AP268" i="2" s="1"/>
  <c r="AP126" i="2"/>
  <c r="AH266" i="2"/>
  <c r="AO266" i="2" s="1"/>
  <c r="AO128" i="2"/>
  <c r="AI264" i="2"/>
  <c r="AP264" i="2" s="1"/>
  <c r="AP130" i="2"/>
  <c r="X264" i="2"/>
  <c r="AM264" i="2" s="1"/>
  <c r="AM130" i="2"/>
  <c r="AI262" i="2"/>
  <c r="AP262" i="2" s="1"/>
  <c r="AP132" i="2"/>
  <c r="AI258" i="2"/>
  <c r="AP258" i="2" s="1"/>
  <c r="AP136" i="2"/>
  <c r="Y258" i="2"/>
  <c r="AN258" i="2" s="1"/>
  <c r="AN136" i="2"/>
  <c r="AI252" i="2"/>
  <c r="AP252" i="2" s="1"/>
  <c r="AP142" i="2"/>
  <c r="AI250" i="2"/>
  <c r="AP250" i="2" s="1"/>
  <c r="AP144" i="2"/>
  <c r="AI248" i="2"/>
  <c r="AP248" i="2" s="1"/>
  <c r="AP146" i="2"/>
  <c r="AI240" i="2"/>
  <c r="AP240" i="2" s="1"/>
  <c r="AP154" i="2"/>
  <c r="AH238" i="2"/>
  <c r="AO238" i="2" s="1"/>
  <c r="AO156" i="2"/>
  <c r="X232" i="2"/>
  <c r="AM232" i="2" s="1"/>
  <c r="AM162" i="2"/>
  <c r="X230" i="2"/>
  <c r="AM230" i="2" s="1"/>
  <c r="AM164" i="2"/>
  <c r="X228" i="2"/>
  <c r="AM228" i="2" s="1"/>
  <c r="AM166" i="2"/>
  <c r="X226" i="2"/>
  <c r="AM226" i="2" s="1"/>
  <c r="AM168" i="2"/>
  <c r="AI224" i="2"/>
  <c r="AP224" i="2" s="1"/>
  <c r="AP170" i="2"/>
  <c r="X224" i="2"/>
  <c r="AM224" i="2" s="1"/>
  <c r="AM170" i="2"/>
  <c r="X222" i="2"/>
  <c r="AM222" i="2" s="1"/>
  <c r="AM172" i="2"/>
  <c r="X220" i="2"/>
  <c r="AM220" i="2" s="1"/>
  <c r="AM174" i="2"/>
  <c r="AH218" i="2"/>
  <c r="AO218" i="2" s="1"/>
  <c r="AO176" i="2"/>
  <c r="AI216" i="2"/>
  <c r="AP216" i="2" s="1"/>
  <c r="AP178" i="2"/>
  <c r="X216" i="2"/>
  <c r="AM216" i="2" s="1"/>
  <c r="AM178" i="2"/>
  <c r="AI214" i="2"/>
  <c r="AP214" i="2" s="1"/>
  <c r="AP180" i="2"/>
  <c r="X214" i="2"/>
  <c r="AM214" i="2" s="1"/>
  <c r="AM180" i="2"/>
  <c r="AI212" i="2"/>
  <c r="AP212" i="2" s="1"/>
  <c r="AP182" i="2"/>
  <c r="X210" i="2"/>
  <c r="AM210" i="2" s="1"/>
  <c r="AM184" i="2"/>
  <c r="X206" i="2"/>
  <c r="AM206" i="2" s="1"/>
  <c r="AM188" i="2"/>
  <c r="AI204" i="2"/>
  <c r="AP204" i="2" s="1"/>
  <c r="AP190" i="2"/>
  <c r="X204" i="2"/>
  <c r="AM204" i="2" s="1"/>
  <c r="AM190" i="2"/>
  <c r="X200" i="2"/>
  <c r="AM200" i="2" s="1"/>
  <c r="AM194" i="2"/>
  <c r="AH198" i="2"/>
  <c r="AO198" i="2" s="1"/>
  <c r="AO196" i="2"/>
  <c r="Y328" i="2"/>
  <c r="AN328" i="2" s="1"/>
  <c r="AN66" i="2"/>
  <c r="X324" i="2"/>
  <c r="AM324" i="2" s="1"/>
  <c r="AM70" i="2"/>
  <c r="X250" i="2"/>
  <c r="AM250" i="2" s="1"/>
  <c r="AM144" i="2"/>
  <c r="X246" i="2"/>
  <c r="AM246" i="2" s="1"/>
  <c r="AM148" i="2"/>
  <c r="X242" i="2"/>
  <c r="AM242" i="2" s="1"/>
  <c r="AM152" i="2"/>
  <c r="X238" i="2"/>
  <c r="AM238" i="2" s="1"/>
  <c r="AM156" i="2"/>
  <c r="X362" i="2"/>
  <c r="AM362" i="2" s="1"/>
  <c r="AM32" i="2"/>
  <c r="AI254" i="2"/>
  <c r="AP254" i="2" s="1"/>
  <c r="AP140" i="2"/>
  <c r="AM41" i="2" l="1"/>
  <c r="X353" i="2"/>
  <c r="AM353" i="2" s="1"/>
  <c r="X333" i="2"/>
  <c r="AM333" i="2" s="1"/>
  <c r="AM61" i="2"/>
  <c r="AM105" i="2"/>
  <c r="X289" i="2"/>
  <c r="AM289" i="2" s="1"/>
  <c r="Y297" i="2"/>
  <c r="AN297" i="2" s="1"/>
  <c r="AN97" i="2"/>
  <c r="Y285" i="2"/>
  <c r="AN285" i="2" s="1"/>
  <c r="AN109" i="2"/>
  <c r="Y317" i="2"/>
  <c r="AN317" i="2" s="1"/>
  <c r="AN77" i="2"/>
  <c r="AI221" i="2"/>
  <c r="AP221" i="2" s="1"/>
  <c r="AP173" i="2"/>
  <c r="AO105" i="2"/>
  <c r="AH289" i="2"/>
  <c r="AO289" i="2" s="1"/>
  <c r="Y333" i="2"/>
  <c r="AN333" i="2" s="1"/>
  <c r="AN61" i="2"/>
  <c r="X285" i="2"/>
  <c r="AM285" i="2" s="1"/>
  <c r="AM109" i="2"/>
  <c r="Y361" i="2"/>
  <c r="AN361" i="2" s="1"/>
  <c r="AN33" i="2"/>
  <c r="AP361" i="2"/>
  <c r="AI289" i="2"/>
  <c r="AP289" i="2" s="1"/>
  <c r="AP105" i="2"/>
  <c r="AP153" i="2"/>
  <c r="AI241" i="2"/>
  <c r="AP241" i="2" s="1"/>
  <c r="AN161" i="2"/>
  <c r="Y233" i="2"/>
  <c r="AN233" i="2" s="1"/>
  <c r="X361" i="2"/>
  <c r="AM361" i="2" s="1"/>
  <c r="AM33" i="2"/>
  <c r="AP42" i="2"/>
  <c r="AI352" i="2"/>
  <c r="AP352" i="2" s="1"/>
  <c r="AH301" i="2"/>
  <c r="AO301" i="2" s="1"/>
  <c r="AO93" i="2"/>
  <c r="AI317" i="2"/>
  <c r="AP317" i="2" s="1"/>
  <c r="AP77" i="2"/>
  <c r="AH285" i="2"/>
  <c r="AO285" i="2" s="1"/>
  <c r="AO109" i="2"/>
  <c r="AH241" i="2"/>
  <c r="AO241" i="2" s="1"/>
  <c r="AO153" i="2"/>
  <c r="AN153" i="2"/>
  <c r="Y241" i="2"/>
  <c r="AN241" i="2" s="1"/>
  <c r="X233" i="2"/>
  <c r="AM233" i="2" s="1"/>
  <c r="AM161" i="2"/>
  <c r="AI361" i="2"/>
  <c r="AP33" i="2"/>
  <c r="AH352" i="2"/>
  <c r="AO352" i="2" s="1"/>
  <c r="AO42" i="2"/>
  <c r="AH317" i="2"/>
  <c r="AO317" i="2" s="1"/>
  <c r="AO77" i="2"/>
  <c r="AI285" i="2"/>
  <c r="AP285" i="2" s="1"/>
  <c r="AP109" i="2"/>
  <c r="AN73" i="2"/>
  <c r="Y321" i="2"/>
  <c r="AN321" i="2" s="1"/>
  <c r="X241" i="2"/>
  <c r="AM241" i="2" s="1"/>
  <c r="AM153" i="2"/>
  <c r="X301" i="2"/>
  <c r="AM301" i="2" s="1"/>
  <c r="AM93" i="2"/>
  <c r="X321" i="2"/>
  <c r="AM321" i="2" s="1"/>
  <c r="AM73" i="2"/>
  <c r="X358" i="2"/>
  <c r="AM358" i="2" s="1"/>
  <c r="AM36" i="2"/>
  <c r="AI253" i="2"/>
  <c r="AP253" i="2" s="1"/>
  <c r="AP141" i="2"/>
  <c r="AN169" i="2"/>
  <c r="Y225" i="2"/>
  <c r="AN225" i="2" s="1"/>
  <c r="AI233" i="2"/>
  <c r="AP233" i="2" s="1"/>
  <c r="AP161" i="2"/>
  <c r="Y301" i="2"/>
  <c r="AN301" i="2" s="1"/>
  <c r="AN93" i="2"/>
  <c r="AI353" i="2"/>
  <c r="AP353" i="2" s="1"/>
  <c r="AP41" i="2"/>
  <c r="AH269" i="2"/>
  <c r="AO269" i="2" s="1"/>
  <c r="AO125" i="2"/>
  <c r="Y358" i="2"/>
  <c r="AN358" i="2" s="1"/>
  <c r="AN36" i="2"/>
  <c r="AH253" i="2"/>
  <c r="AO253" i="2" s="1"/>
  <c r="AO141" i="2"/>
  <c r="X225" i="2"/>
  <c r="AM225" i="2" s="1"/>
  <c r="AM169" i="2"/>
  <c r="AH233" i="2"/>
  <c r="AO233" i="2" s="1"/>
  <c r="AO161" i="2"/>
  <c r="Y353" i="2"/>
  <c r="AN353" i="2" s="1"/>
  <c r="AN41" i="2"/>
  <c r="AH361" i="2"/>
  <c r="AO361" i="2" s="1"/>
  <c r="AO33" i="2"/>
  <c r="AH353" i="2"/>
  <c r="AO353" i="2" s="1"/>
  <c r="AO41" i="2"/>
  <c r="Y289" i="2"/>
  <c r="AN289" i="2" s="1"/>
  <c r="AN105" i="2"/>
  <c r="AI269" i="2"/>
  <c r="AP269" i="2" s="1"/>
  <c r="AP125" i="2"/>
  <c r="AM77" i="2"/>
  <c r="X317" i="2"/>
  <c r="AM317" i="2" s="1"/>
  <c r="AO173" i="2"/>
  <c r="AH221" i="2"/>
  <c r="AO221" i="2" s="1"/>
  <c r="X377" i="2"/>
  <c r="AM377" i="2" s="1"/>
  <c r="X18" i="1"/>
  <c r="X19" i="1"/>
</calcChain>
</file>

<file path=xl/sharedStrings.xml><?xml version="1.0" encoding="utf-8"?>
<sst xmlns="http://schemas.openxmlformats.org/spreadsheetml/2006/main" count="132" uniqueCount="66">
  <si>
    <t>SL</t>
  </si>
  <si>
    <t>STBY</t>
  </si>
  <si>
    <t>TA</t>
  </si>
  <si>
    <t>RA</t>
  </si>
  <si>
    <t>no RA</t>
  </si>
  <si>
    <t>TVTHR (sec)</t>
  </si>
  <si>
    <t>Tgt ac</t>
  </si>
  <si>
    <t>τ (sec)</t>
  </si>
  <si>
    <t>DMOD (nm)</t>
  </si>
  <si>
    <t>ZTHR (ft)</t>
  </si>
  <si>
    <t>ALIM (ft)</t>
  </si>
  <si>
    <t>TA-Only</t>
  </si>
  <si>
    <t>x</t>
  </si>
  <si>
    <t>y</t>
  </si>
  <si>
    <t>&gt; FL200</t>
  </si>
  <si>
    <t>&lt; 1000</t>
  </si>
  <si>
    <t>1000-2350</t>
  </si>
  <si>
    <t>&gt;420</t>
  </si>
  <si>
    <t>2350-FL50</t>
  </si>
  <si>
    <t>FL50-100</t>
  </si>
  <si>
    <t>FL100-200</t>
  </si>
  <si>
    <t>Orientation</t>
  </si>
  <si>
    <r>
      <t>V</t>
    </r>
    <r>
      <rPr>
        <vertAlign val="subscript"/>
        <sz val="11"/>
        <color indexed="8"/>
        <rFont val="Calibri"/>
        <family val="2"/>
      </rPr>
      <t>x</t>
    </r>
  </si>
  <si>
    <t>Collision
Az (deg)</t>
  </si>
  <si>
    <t>Selected</t>
  </si>
  <si>
    <t>Case 1</t>
  </si>
  <si>
    <t>Case 2</t>
  </si>
  <si>
    <t>Bearing (deg)</t>
  </si>
  <si>
    <t>Fast-jet</t>
  </si>
  <si>
    <t>Airliner</t>
  </si>
  <si>
    <t>95233 6051</t>
  </si>
  <si>
    <t>Collision Geometry</t>
  </si>
  <si>
    <t>The airliner can be considered to have a constant heading and speed. At some time before collision, the other aircraft will be tracking towards the collision point.</t>
  </si>
  <si>
    <t>It’s ‘starting position’ can be anywhere on a circle around the collision point, the radius of which is proportional to its speed.</t>
  </si>
  <si>
    <t>The collision geometry can be considered as 2 cases: 1. ‘Other aircraft’ slower than the airliner and 2. ‘Other aircraft’ faster than the airliner.</t>
  </si>
  <si>
    <t>Case 1: The other aircraft will always be in front of the airliner and will present broadly as head-on, converging or being overtaken.</t>
  </si>
  <si>
    <r>
      <t>Case 2: The other aircraft can approach the collision point from anywhere around the airliner, albeit potentially with low V</t>
    </r>
    <r>
      <rPr>
        <vertAlign val="subscript"/>
        <sz val="11"/>
        <color indexed="8"/>
        <rFont val="Calibri"/>
        <family val="2"/>
      </rPr>
      <t>c</t>
    </r>
    <r>
      <rPr>
        <sz val="11"/>
        <color theme="1"/>
        <rFont val="Calibri"/>
        <family val="2"/>
        <scheme val="minor"/>
      </rPr>
      <t xml:space="preserve"> in the rear sector.</t>
    </r>
  </si>
  <si>
    <t>°</t>
  </si>
  <si>
    <t>Bearing angle =</t>
  </si>
  <si>
    <r>
      <t>Closing angle to collision (head-on =  0</t>
    </r>
    <r>
      <rPr>
        <sz val="11"/>
        <color indexed="8"/>
        <rFont val="Calibri"/>
        <family val="2"/>
      </rPr>
      <t>°, tail-on = 180°)</t>
    </r>
  </si>
  <si>
    <t>Height Band for Airliner (ht/FL)</t>
  </si>
  <si>
    <t>1min bearing line</t>
  </si>
  <si>
    <t>'up'</t>
  </si>
  <si>
    <t>'across'</t>
  </si>
  <si>
    <t>TA at</t>
  </si>
  <si>
    <t>RA at</t>
  </si>
  <si>
    <t>nm</t>
  </si>
  <si>
    <t>kt</t>
  </si>
  <si>
    <t>TCAS algorithms incorporate a number of subtleties which are not included in this model. It is ONLY a guide.</t>
  </si>
  <si>
    <r>
      <t>V</t>
    </r>
    <r>
      <rPr>
        <vertAlign val="subscript"/>
        <sz val="11"/>
        <color indexed="8"/>
        <rFont val="Calibri"/>
        <family val="2"/>
      </rPr>
      <t>c</t>
    </r>
  </si>
  <si>
    <r>
      <t>V</t>
    </r>
    <r>
      <rPr>
        <vertAlign val="subscript"/>
        <sz val="11"/>
        <color indexed="8"/>
        <rFont val="Calibri"/>
        <family val="2"/>
      </rPr>
      <t>y</t>
    </r>
  </si>
  <si>
    <t>TCAS speed limit =</t>
  </si>
  <si>
    <t>Bearing</t>
  </si>
  <si>
    <t>Speed (KTAS)</t>
  </si>
  <si>
    <t>Selected Height band</t>
  </si>
  <si>
    <t>In all cases, the geometry is that of aircraft bearing, e.g. a co-speed 90° crosser will present a constant bearing angle of 45° to the airliner.</t>
  </si>
  <si>
    <r>
      <rPr>
        <b/>
        <sz val="11"/>
        <color indexed="10"/>
        <rFont val="Calibri"/>
        <family val="2"/>
      </rPr>
      <t xml:space="preserve">Attention! </t>
    </r>
    <r>
      <rPr>
        <sz val="11"/>
        <color theme="1"/>
        <rFont val="Calibri"/>
        <family val="2"/>
        <scheme val="minor"/>
      </rPr>
      <t>This tool is intended as a guide to improve understanding of TCAS alerting geometry.</t>
    </r>
  </si>
  <si>
    <t>v1.0, 27 Nov 14</t>
  </si>
  <si>
    <t>Assumptions:</t>
  </si>
  <si>
    <t>TCAS no angle of arrival error</t>
  </si>
  <si>
    <t>Level, 2D encounter</t>
  </si>
  <si>
    <t>Constant headings</t>
  </si>
  <si>
    <t>Constant speeds</t>
  </si>
  <si>
    <t>TCAS TA/RA Avoidance Reckoner</t>
  </si>
  <si>
    <t>Note:</t>
  </si>
  <si>
    <t>TCAS will not function at closing speed &gt;1200kt and/or vertical speed &gt;10000fpm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</si>
</sst>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sz val="8"/>
      <name val="Tahoma"/>
      <family val="2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0" xfId="0" applyAlignment="1" applyProtection="1">
      <alignment horizontal="right" vertical="center"/>
    </xf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6" xfId="0" applyFill="1" applyBorder="1" applyProtection="1"/>
    <xf numFmtId="0" fontId="0" fillId="0" borderId="0" xfId="0" applyBorder="1" applyAlignment="1" applyProtection="1">
      <alignment horizontal="right" vertical="center"/>
    </xf>
    <xf numFmtId="2" fontId="0" fillId="2" borderId="4" xfId="0" applyNumberFormat="1" applyFill="1" applyBorder="1" applyProtection="1"/>
    <xf numFmtId="2" fontId="0" fillId="2" borderId="5" xfId="0" applyNumberFormat="1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2" fontId="0" fillId="2" borderId="7" xfId="0" applyNumberFormat="1" applyFill="1" applyBorder="1" applyProtection="1"/>
    <xf numFmtId="2" fontId="0" fillId="2" borderId="8" xfId="0" applyNumberFormat="1" applyFill="1" applyBorder="1" applyProtection="1"/>
    <xf numFmtId="1" fontId="0" fillId="0" borderId="0" xfId="0" applyNumberFormat="1" applyAlignment="1" applyProtection="1">
      <alignment horizontal="right"/>
    </xf>
    <xf numFmtId="0" fontId="0" fillId="0" borderId="0" xfId="0" applyFont="1" applyAlignment="1" applyProtection="1"/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 textRotation="90" wrapText="1"/>
    </xf>
    <xf numFmtId="0" fontId="0" fillId="0" borderId="0" xfId="0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textRotation="90"/>
    </xf>
    <xf numFmtId="0" fontId="0" fillId="0" borderId="0" xfId="0" applyBorder="1" applyAlignment="1" applyProtection="1">
      <alignment horizontal="center" vertical="center" textRotation="90"/>
    </xf>
    <xf numFmtId="0" fontId="0" fillId="0" borderId="5" xfId="0" applyBorder="1" applyAlignment="1" applyProtection="1">
      <alignment horizontal="center" vertical="center" textRotation="90"/>
    </xf>
    <xf numFmtId="1" fontId="0" fillId="0" borderId="0" xfId="0" applyNumberFormat="1" applyProtection="1"/>
    <xf numFmtId="1" fontId="0" fillId="0" borderId="0" xfId="0" applyNumberFormat="1" applyFill="1" applyProtection="1"/>
    <xf numFmtId="2" fontId="0" fillId="0" borderId="4" xfId="0" applyNumberFormat="1" applyBorder="1" applyProtection="1"/>
    <xf numFmtId="2" fontId="0" fillId="0" borderId="0" xfId="0" applyNumberFormat="1" applyBorder="1" applyProtection="1"/>
    <xf numFmtId="2" fontId="0" fillId="0" borderId="5" xfId="0" applyNumberFormat="1" applyBorder="1" applyProtection="1"/>
    <xf numFmtId="164" fontId="0" fillId="0" borderId="0" xfId="0" applyNumberFormat="1" applyProtection="1"/>
    <xf numFmtId="164" fontId="0" fillId="0" borderId="4" xfId="0" applyNumberFormat="1" applyBorder="1" applyProtection="1"/>
    <xf numFmtId="164" fontId="0" fillId="0" borderId="0" xfId="0" applyNumberFormat="1" applyBorder="1" applyProtection="1"/>
    <xf numFmtId="164" fontId="0" fillId="0" borderId="5" xfId="0" applyNumberFormat="1" applyBorder="1" applyProtection="1"/>
    <xf numFmtId="2" fontId="0" fillId="0" borderId="0" xfId="0" applyNumberFormat="1" applyProtection="1"/>
    <xf numFmtId="0" fontId="6" fillId="0" borderId="0" xfId="0" applyFont="1" applyProtection="1"/>
    <xf numFmtId="2" fontId="0" fillId="0" borderId="7" xfId="0" applyNumberFormat="1" applyBorder="1" applyProtection="1"/>
    <xf numFmtId="2" fontId="0" fillId="0" borderId="10" xfId="0" applyNumberFormat="1" applyBorder="1" applyProtection="1"/>
    <xf numFmtId="2" fontId="0" fillId="0" borderId="8" xfId="0" applyNumberFormat="1" applyBorder="1" applyProtection="1"/>
    <xf numFmtId="164" fontId="0" fillId="0" borderId="7" xfId="0" applyNumberFormat="1" applyBorder="1" applyProtection="1"/>
    <xf numFmtId="164" fontId="0" fillId="0" borderId="10" xfId="0" applyNumberFormat="1" applyBorder="1" applyProtection="1"/>
    <xf numFmtId="164" fontId="0" fillId="0" borderId="8" xfId="0" applyNumberFormat="1" applyBorder="1" applyProtection="1"/>
    <xf numFmtId="0" fontId="0" fillId="0" borderId="0" xfId="0" applyFill="1" applyProtection="1"/>
    <xf numFmtId="0" fontId="0" fillId="0" borderId="4" xfId="0" applyBorder="1" applyAlignment="1" applyProtection="1">
      <alignment horizontal="center" vertical="center" textRotation="90" shrinkToFit="1"/>
    </xf>
    <xf numFmtId="0" fontId="7" fillId="0" borderId="0" xfId="0" applyFont="1"/>
    <xf numFmtId="0" fontId="0" fillId="0" borderId="0" xfId="0" applyAlignment="1"/>
    <xf numFmtId="0" fontId="0" fillId="0" borderId="0" xfId="0" applyFill="1" applyBorder="1" applyAlignment="1" applyProtection="1">
      <alignment horizontal="right" vertical="center"/>
    </xf>
    <xf numFmtId="0" fontId="0" fillId="0" borderId="0" xfId="0" quotePrefix="1" applyFill="1" applyBorder="1" applyAlignment="1" applyProtection="1">
      <alignment horizontal="right" vertical="center"/>
    </xf>
    <xf numFmtId="0" fontId="0" fillId="3" borderId="11" xfId="0" applyFill="1" applyBorder="1"/>
    <xf numFmtId="0" fontId="0" fillId="3" borderId="12" xfId="0" applyFill="1" applyBorder="1"/>
    <xf numFmtId="0" fontId="6" fillId="3" borderId="12" xfId="0" applyFont="1" applyFill="1" applyBorder="1"/>
    <xf numFmtId="0" fontId="0" fillId="3" borderId="13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12" xfId="0" applyFill="1" applyBorder="1" applyAlignment="1" applyProtection="1">
      <alignment horizontal="right"/>
    </xf>
    <xf numFmtId="0" fontId="0" fillId="4" borderId="0" xfId="0" applyFill="1" applyBorder="1" applyAlignment="1">
      <alignment horizontal="right"/>
    </xf>
    <xf numFmtId="164" fontId="0" fillId="4" borderId="0" xfId="0" applyNumberFormat="1" applyFill="1" applyBorder="1"/>
    <xf numFmtId="0" fontId="0" fillId="4" borderId="0" xfId="0" applyFill="1" applyBorder="1"/>
    <xf numFmtId="0" fontId="0" fillId="5" borderId="0" xfId="0" applyFill="1" applyBorder="1" applyAlignment="1">
      <alignment horizontal="right"/>
    </xf>
    <xf numFmtId="164" fontId="0" fillId="5" borderId="0" xfId="0" applyNumberFormat="1" applyFill="1" applyBorder="1"/>
    <xf numFmtId="0" fontId="0" fillId="5" borderId="0" xfId="0" applyFill="1" applyBorder="1"/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65" fontId="0" fillId="6" borderId="14" xfId="0" applyNumberFormat="1" applyFill="1" applyBorder="1" applyProtection="1">
      <protection locked="0"/>
    </xf>
    <xf numFmtId="0" fontId="0" fillId="6" borderId="9" xfId="0" applyFill="1" applyBorder="1" applyProtection="1">
      <protection locked="0"/>
    </xf>
    <xf numFmtId="0" fontId="0" fillId="6" borderId="14" xfId="0" applyFill="1" applyBorder="1" applyProtection="1">
      <protection locked="0"/>
    </xf>
    <xf numFmtId="164" fontId="0" fillId="3" borderId="12" xfId="0" applyNumberFormat="1" applyFill="1" applyBorder="1" applyAlignment="1" applyProtection="1"/>
    <xf numFmtId="0" fontId="0" fillId="0" borderId="0" xfId="0" applyAlignment="1">
      <alignment vertical="top"/>
    </xf>
    <xf numFmtId="0" fontId="8" fillId="0" borderId="0" xfId="0" applyFont="1"/>
    <xf numFmtId="0" fontId="5" fillId="0" borderId="0" xfId="0" applyFont="1"/>
    <xf numFmtId="0" fontId="9" fillId="0" borderId="0" xfId="0" applyFont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center" vertical="center" textRotation="45"/>
    </xf>
    <xf numFmtId="0" fontId="0" fillId="0" borderId="0" xfId="0" applyBorder="1" applyAlignment="1" applyProtection="1">
      <alignment horizontal="center" vertical="center" textRotation="45"/>
    </xf>
    <xf numFmtId="0" fontId="0" fillId="0" borderId="5" xfId="0" applyBorder="1" applyAlignment="1" applyProtection="1">
      <alignment horizontal="center" vertical="center" textRotation="45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6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TA Ranges (nm)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4"/>
          <c:order val="0"/>
          <c:tx>
            <c:strRef>
              <c:f>Data!$P$5</c:f>
              <c:strCache>
                <c:ptCount val="1"/>
                <c:pt idx="0">
                  <c:v>1000-2350</c:v>
                </c:pt>
              </c:strCache>
            </c:strRef>
          </c:tx>
          <c:spPr>
            <a:ln w="19050">
              <a:solidFill>
                <a:schemeClr val="tx2"/>
              </a:solidFill>
              <a:prstDash val="sysDash"/>
            </a:ln>
          </c:spPr>
          <c:marker>
            <c:symbol val="none"/>
          </c:marker>
          <c:xVal>
            <c:numRef>
              <c:f>Data!$R$17:$R$377</c:f>
              <c:numCache>
                <c:formatCode>0.0</c:formatCode>
                <c:ptCount val="361"/>
                <c:pt idx="0">
                  <c:v>3.3181103987108462E-16</c:v>
                </c:pt>
                <c:pt idx="1">
                  <c:v>-5.0902852108742673E-2</c:v>
                </c:pt>
                <c:pt idx="2">
                  <c:v>-0.1017901987156269</c:v>
                </c:pt>
                <c:pt idx="3">
                  <c:v>-0.15264653904191855</c:v>
                </c:pt>
                <c:pt idx="4">
                  <c:v>-0.20345638175369773</c:v>
                </c:pt>
                <c:pt idx="5">
                  <c:v>-0.25420424968066957</c:v>
                </c:pt>
                <c:pt idx="6">
                  <c:v>-0.3048746845306558</c:v>
                </c:pt>
                <c:pt idx="7">
                  <c:v>-0.35545225159834642</c:v>
                </c:pt>
                <c:pt idx="8">
                  <c:v>-0.4059215444668568</c:v>
                </c:pt>
                <c:pt idx="9">
                  <c:v>-0.45626718970067398</c:v>
                </c:pt>
                <c:pt idx="10">
                  <c:v>-0.5064738515285464</c:v>
                </c:pt>
                <c:pt idx="11">
                  <c:v>-0.55652623651492172</c:v>
                </c:pt>
                <c:pt idx="12">
                  <c:v>-0.60640909821846478</c:v>
                </c:pt>
                <c:pt idx="13">
                  <c:v>-0.65610724183627189</c:v>
                </c:pt>
                <c:pt idx="14">
                  <c:v>-0.70560552883236438</c:v>
                </c:pt>
                <c:pt idx="15">
                  <c:v>-0.75488888154901868</c:v>
                </c:pt>
                <c:pt idx="16">
                  <c:v>-0.80394228779957988</c:v>
                </c:pt>
                <c:pt idx="17">
                  <c:v>-0.85275080544131476</c:v>
                </c:pt>
                <c:pt idx="18">
                  <c:v>-0.90129956692692992</c:v>
                </c:pt>
                <c:pt idx="19">
                  <c:v>-0.94957378383337299</c:v>
                </c:pt>
                <c:pt idx="20">
                  <c:v>-0.9975587513665336</c:v>
                </c:pt>
                <c:pt idx="21">
                  <c:v>-1.0452398528404587</c:v>
                </c:pt>
                <c:pt idx="22">
                  <c:v>-1.0926025641297439</c:v>
                </c:pt>
                <c:pt idx="23">
                  <c:v>-1.1396324580937145</c:v>
                </c:pt>
                <c:pt idx="24">
                  <c:v>-1.1863152089710829</c:v>
                </c:pt>
                <c:pt idx="25">
                  <c:v>-1.2326365967437076</c:v>
                </c:pt>
                <c:pt idx="26">
                  <c:v>-1.2785825114681431</c:v>
                </c:pt>
                <c:pt idx="27">
                  <c:v>-1.3241389575736777</c:v>
                </c:pt>
                <c:pt idx="28">
                  <c:v>-1.3692920581255137</c:v>
                </c:pt>
                <c:pt idx="29">
                  <c:v>-1.4140280590518175</c:v>
                </c:pt>
                <c:pt idx="30">
                  <c:v>-1.4583333333333321</c:v>
                </c:pt>
                <c:pt idx="31">
                  <c:v>-1.5021943851543238</c:v>
                </c:pt>
                <c:pt idx="32">
                  <c:v>-1.5455978540135156</c:v>
                </c:pt>
                <c:pt idx="33">
                  <c:v>-1.5885305187938277</c:v>
                </c:pt>
                <c:pt idx="34">
                  <c:v>-1.6309793017896779</c:v>
                </c:pt>
                <c:pt idx="35">
                  <c:v>-1.672931272690551</c:v>
                </c:pt>
                <c:pt idx="36">
                  <c:v>-1.714373652519714</c:v>
                </c:pt>
                <c:pt idx="37">
                  <c:v>-1.7552938175268076</c:v>
                </c:pt>
                <c:pt idx="38">
                  <c:v>-1.7956793030331699</c:v>
                </c:pt>
                <c:pt idx="39">
                  <c:v>-1.8355178072286922</c:v>
                </c:pt>
                <c:pt idx="40">
                  <c:v>-1.8747971949190723</c:v>
                </c:pt>
                <c:pt idx="41">
                  <c:v>-1.9135055012223132</c:v>
                </c:pt>
                <c:pt idx="42">
                  <c:v>-1.9516309352133359</c:v>
                </c:pt>
                <c:pt idx="43">
                  <c:v>-1.9891618835156195</c:v>
                </c:pt>
                <c:pt idx="44">
                  <c:v>-2.026086913838741</c:v>
                </c:pt>
                <c:pt idx="45">
                  <c:v>-2.0623947784607624</c:v>
                </c:pt>
                <c:pt idx="46">
                  <c:v>-2.0980744176543991</c:v>
                </c:pt>
                <c:pt idx="47">
                  <c:v>-2.1331149630559141</c:v>
                </c:pt>
                <c:pt idx="48">
                  <c:v>-2.167505740975733</c:v>
                </c:pt>
                <c:pt idx="49">
                  <c:v>-2.2012362756497499</c:v>
                </c:pt>
                <c:pt idx="50">
                  <c:v>-2.2342962924303515</c:v>
                </c:pt>
                <c:pt idx="51">
                  <c:v>-2.2666757209161656</c:v>
                </c:pt>
                <c:pt idx="52">
                  <c:v>-2.2983646980196073</c:v>
                </c:pt>
                <c:pt idx="53">
                  <c:v>-2.3293535709712709</c:v>
                </c:pt>
                <c:pt idx="54">
                  <c:v>-2.3596329002602632</c:v>
                </c:pt>
                <c:pt idx="55">
                  <c:v>-2.3891934625095597</c:v>
                </c:pt>
                <c:pt idx="56">
                  <c:v>-2.4180262532855381</c:v>
                </c:pt>
                <c:pt idx="57">
                  <c:v>-2.4461224898408185</c:v>
                </c:pt>
                <c:pt idx="58">
                  <c:v>-2.4734736137895754</c:v>
                </c:pt>
                <c:pt idx="59">
                  <c:v>-2.5000712937144955</c:v>
                </c:pt>
                <c:pt idx="60">
                  <c:v>-2.525907427704611</c:v>
                </c:pt>
                <c:pt idx="61">
                  <c:v>-2.5509741458232371</c:v>
                </c:pt>
                <c:pt idx="62">
                  <c:v>-2.5752638125052036</c:v>
                </c:pt>
                <c:pt idx="63">
                  <c:v>-2.598769028882741</c:v>
                </c:pt>
                <c:pt idx="64">
                  <c:v>-2.6214826350392371</c:v>
                </c:pt>
                <c:pt idx="65">
                  <c:v>-2.6433977121902288</c:v>
                </c:pt>
                <c:pt idx="66">
                  <c:v>-2.6645075847909196</c:v>
                </c:pt>
                <c:pt idx="67">
                  <c:v>-2.6848058225696163</c:v>
                </c:pt>
                <c:pt idx="68">
                  <c:v>-2.7042862424864622</c:v>
                </c:pt>
                <c:pt idx="69">
                  <c:v>-2.7229429106168372</c:v>
                </c:pt>
                <c:pt idx="70">
                  <c:v>-2.7407701439588985</c:v>
                </c:pt>
                <c:pt idx="71">
                  <c:v>-2.7577625121646752</c:v>
                </c:pt>
                <c:pt idx="72">
                  <c:v>-2.7739148391941977</c:v>
                </c:pt>
                <c:pt idx="73">
                  <c:v>-2.7892222048921851</c:v>
                </c:pt>
                <c:pt idx="74">
                  <c:v>-2.8036799464867617</c:v>
                </c:pt>
                <c:pt idx="75">
                  <c:v>-2.817283660009783</c:v>
                </c:pt>
                <c:pt idx="76">
                  <c:v>-2.8300292016383226</c:v>
                </c:pt>
                <c:pt idx="77">
                  <c:v>-2.8419126889569362</c:v>
                </c:pt>
                <c:pt idx="78">
                  <c:v>-2.8529305021402656</c:v>
                </c:pt>
                <c:pt idx="79">
                  <c:v>-2.8630792850556874</c:v>
                </c:pt>
                <c:pt idx="80">
                  <c:v>-2.872355946285607</c:v>
                </c:pt>
                <c:pt idx="81">
                  <c:v>-2.88075766006915</c:v>
                </c:pt>
                <c:pt idx="82">
                  <c:v>-2.8882818671629136</c:v>
                </c:pt>
                <c:pt idx="83">
                  <c:v>-2.8949262756205218</c:v>
                </c:pt>
                <c:pt idx="84">
                  <c:v>-2.9006888614907971</c:v>
                </c:pt>
                <c:pt idx="85">
                  <c:v>-2.9055678694342584</c:v>
                </c:pt>
                <c:pt idx="86">
                  <c:v>-2.9095618132578212</c:v>
                </c:pt>
                <c:pt idx="87">
                  <c:v>-2.9126694763675069</c:v>
                </c:pt>
                <c:pt idx="88">
                  <c:v>-2.9148899121390288</c:v>
                </c:pt>
                <c:pt idx="89">
                  <c:v>-2.9162224442061402</c:v>
                </c:pt>
                <c:pt idx="90">
                  <c:v>-2.9166666666666661</c:v>
                </c:pt>
                <c:pt idx="91">
                  <c:v>-2.9162224442061402</c:v>
                </c:pt>
                <c:pt idx="92">
                  <c:v>-2.9148899121390288</c:v>
                </c:pt>
                <c:pt idx="93">
                  <c:v>-2.9126694763675069</c:v>
                </c:pt>
                <c:pt idx="94">
                  <c:v>-2.9095618132578216</c:v>
                </c:pt>
                <c:pt idx="95">
                  <c:v>-2.9055678694342575</c:v>
                </c:pt>
                <c:pt idx="96">
                  <c:v>-2.9006888614907966</c:v>
                </c:pt>
                <c:pt idx="97">
                  <c:v>-2.8949262756205218</c:v>
                </c:pt>
                <c:pt idx="98">
                  <c:v>-2.8882818671629136</c:v>
                </c:pt>
                <c:pt idx="99">
                  <c:v>-2.8807576600691509</c:v>
                </c:pt>
                <c:pt idx="100">
                  <c:v>-2.8723559462856065</c:v>
                </c:pt>
                <c:pt idx="101">
                  <c:v>-2.8630792850556865</c:v>
                </c:pt>
                <c:pt idx="102">
                  <c:v>-2.852930502140266</c:v>
                </c:pt>
                <c:pt idx="103">
                  <c:v>-2.8419126889569357</c:v>
                </c:pt>
                <c:pt idx="104">
                  <c:v>-2.8300292016383231</c:v>
                </c:pt>
                <c:pt idx="105">
                  <c:v>-2.8172836600097821</c:v>
                </c:pt>
                <c:pt idx="106">
                  <c:v>-2.8036799464867634</c:v>
                </c:pt>
                <c:pt idx="107">
                  <c:v>-2.7892222048921864</c:v>
                </c:pt>
                <c:pt idx="108">
                  <c:v>-2.7739148391941986</c:v>
                </c:pt>
                <c:pt idx="109">
                  <c:v>-2.7577625121646738</c:v>
                </c:pt>
                <c:pt idx="110">
                  <c:v>-2.7407701439588994</c:v>
                </c:pt>
                <c:pt idx="111">
                  <c:v>-2.7229429106168377</c:v>
                </c:pt>
                <c:pt idx="112">
                  <c:v>-2.7042862424864631</c:v>
                </c:pt>
                <c:pt idx="113">
                  <c:v>-2.6848058225696172</c:v>
                </c:pt>
                <c:pt idx="114">
                  <c:v>-2.6645075847909192</c:v>
                </c:pt>
                <c:pt idx="115">
                  <c:v>-2.6433977121902292</c:v>
                </c:pt>
                <c:pt idx="116">
                  <c:v>-2.6214826350392375</c:v>
                </c:pt>
                <c:pt idx="117">
                  <c:v>-2.5987690288827392</c:v>
                </c:pt>
                <c:pt idx="118">
                  <c:v>-2.5752638125052036</c:v>
                </c:pt>
                <c:pt idx="119">
                  <c:v>-2.550974145823238</c:v>
                </c:pt>
                <c:pt idx="120">
                  <c:v>-2.5259074277046127</c:v>
                </c:pt>
                <c:pt idx="121">
                  <c:v>-2.5000712937144942</c:v>
                </c:pt>
                <c:pt idx="122">
                  <c:v>-2.4734736137895754</c:v>
                </c:pt>
                <c:pt idx="123">
                  <c:v>-2.4461224898408198</c:v>
                </c:pt>
                <c:pt idx="124">
                  <c:v>-2.4180262532855386</c:v>
                </c:pt>
                <c:pt idx="125">
                  <c:v>-2.3891934625095588</c:v>
                </c:pt>
                <c:pt idx="126">
                  <c:v>-2.3596329002602636</c:v>
                </c:pt>
                <c:pt idx="127">
                  <c:v>-2.3293535709712705</c:v>
                </c:pt>
                <c:pt idx="128">
                  <c:v>-2.2983646980196055</c:v>
                </c:pt>
                <c:pt idx="129">
                  <c:v>-2.2666757209161656</c:v>
                </c:pt>
                <c:pt idx="130">
                  <c:v>-2.2342962924303529</c:v>
                </c:pt>
                <c:pt idx="131">
                  <c:v>-2.2012362756497525</c:v>
                </c:pt>
                <c:pt idx="132">
                  <c:v>-2.167505740975733</c:v>
                </c:pt>
                <c:pt idx="133">
                  <c:v>-2.1331149630559141</c:v>
                </c:pt>
                <c:pt idx="134">
                  <c:v>-2.0980744176543991</c:v>
                </c:pt>
                <c:pt idx="135">
                  <c:v>-2.0623947784607632</c:v>
                </c:pt>
                <c:pt idx="136">
                  <c:v>-2.026086913838741</c:v>
                </c:pt>
                <c:pt idx="137">
                  <c:v>-1.9891618835156208</c:v>
                </c:pt>
                <c:pt idx="138">
                  <c:v>-1.951630935213337</c:v>
                </c:pt>
                <c:pt idx="139">
                  <c:v>-1.9135055012223128</c:v>
                </c:pt>
                <c:pt idx="140">
                  <c:v>-1.8747971949190736</c:v>
                </c:pt>
                <c:pt idx="141">
                  <c:v>-1.8355178072286924</c:v>
                </c:pt>
                <c:pt idx="142">
                  <c:v>-1.7956793030331706</c:v>
                </c:pt>
                <c:pt idx="143">
                  <c:v>-1.7552938175268069</c:v>
                </c:pt>
                <c:pt idx="144">
                  <c:v>-1.7143736525197137</c:v>
                </c:pt>
                <c:pt idx="145">
                  <c:v>-1.6729312726905505</c:v>
                </c:pt>
                <c:pt idx="146">
                  <c:v>-1.6309793017896785</c:v>
                </c:pt>
                <c:pt idx="147">
                  <c:v>-1.5885305187938297</c:v>
                </c:pt>
                <c:pt idx="148">
                  <c:v>-1.5455978540135145</c:v>
                </c:pt>
                <c:pt idx="149">
                  <c:v>-1.5021943851543251</c:v>
                </c:pt>
                <c:pt idx="150">
                  <c:v>-1.4583333333333333</c:v>
                </c:pt>
                <c:pt idx="151">
                  <c:v>-1.4140280590518166</c:v>
                </c:pt>
                <c:pt idx="152">
                  <c:v>-1.3692920581255144</c:v>
                </c:pt>
                <c:pt idx="153">
                  <c:v>-1.3241389575736786</c:v>
                </c:pt>
                <c:pt idx="154">
                  <c:v>-1.2785825114681417</c:v>
                </c:pt>
                <c:pt idx="155">
                  <c:v>-1.2326365967437067</c:v>
                </c:pt>
                <c:pt idx="156">
                  <c:v>-1.1863152089710847</c:v>
                </c:pt>
                <c:pt idx="157">
                  <c:v>-1.1396324580937152</c:v>
                </c:pt>
                <c:pt idx="158">
                  <c:v>-1.0926025641297439</c:v>
                </c:pt>
                <c:pt idx="159">
                  <c:v>-1.0452398528404589</c:v>
                </c:pt>
                <c:pt idx="160">
                  <c:v>-0.99755875136653416</c:v>
                </c:pt>
                <c:pt idx="161">
                  <c:v>-0.94957378383337354</c:v>
                </c:pt>
                <c:pt idx="162">
                  <c:v>-0.90129956692693003</c:v>
                </c:pt>
                <c:pt idx="163">
                  <c:v>-0.85275080544131499</c:v>
                </c:pt>
                <c:pt idx="164">
                  <c:v>-0.80394228779958121</c:v>
                </c:pt>
                <c:pt idx="165">
                  <c:v>-0.75488888154901945</c:v>
                </c:pt>
                <c:pt idx="166">
                  <c:v>-0.70560552883236427</c:v>
                </c:pt>
                <c:pt idx="167">
                  <c:v>-0.65610724183627356</c:v>
                </c:pt>
                <c:pt idx="168">
                  <c:v>-0.60640909821846478</c:v>
                </c:pt>
                <c:pt idx="169">
                  <c:v>-0.55652623651492272</c:v>
                </c:pt>
                <c:pt idx="170">
                  <c:v>-0.50647385152854663</c:v>
                </c:pt>
                <c:pt idx="171">
                  <c:v>-0.45626718970067359</c:v>
                </c:pt>
                <c:pt idx="172">
                  <c:v>-0.40592154446685719</c:v>
                </c:pt>
                <c:pt idx="173">
                  <c:v>-0.35545225159834698</c:v>
                </c:pt>
                <c:pt idx="174">
                  <c:v>-0.30487468453065669</c:v>
                </c:pt>
                <c:pt idx="175">
                  <c:v>-0.25420424968066979</c:v>
                </c:pt>
                <c:pt idx="176">
                  <c:v>-0.20345638175369959</c:v>
                </c:pt>
                <c:pt idx="177">
                  <c:v>-0.15264653904191952</c:v>
                </c:pt>
                <c:pt idx="178">
                  <c:v>-0.10179019871562828</c:v>
                </c:pt>
                <c:pt idx="179">
                  <c:v>-5.0902852108743124E-2</c:v>
                </c:pt>
                <c:pt idx="180">
                  <c:v>-4.4664611997350766E-16</c:v>
                </c:pt>
                <c:pt idx="181">
                  <c:v>5.0902852108743124E-2</c:v>
                </c:pt>
                <c:pt idx="182">
                  <c:v>0.10179019871562828</c:v>
                </c:pt>
                <c:pt idx="183">
                  <c:v>0.15264653904191952</c:v>
                </c:pt>
                <c:pt idx="184">
                  <c:v>0.20345638175369959</c:v>
                </c:pt>
                <c:pt idx="185">
                  <c:v>0.25420424968066979</c:v>
                </c:pt>
                <c:pt idx="186">
                  <c:v>0.30487468453065669</c:v>
                </c:pt>
                <c:pt idx="187">
                  <c:v>0.35545225159834698</c:v>
                </c:pt>
                <c:pt idx="188">
                  <c:v>0.40592154446685719</c:v>
                </c:pt>
                <c:pt idx="189">
                  <c:v>0.45626718970067359</c:v>
                </c:pt>
                <c:pt idx="190">
                  <c:v>0.50647385152854663</c:v>
                </c:pt>
                <c:pt idx="191">
                  <c:v>0.55652623651492272</c:v>
                </c:pt>
                <c:pt idx="192">
                  <c:v>0.60640909821846478</c:v>
                </c:pt>
                <c:pt idx="193">
                  <c:v>0.65610724183627356</c:v>
                </c:pt>
                <c:pt idx="194">
                  <c:v>0.70560552883236427</c:v>
                </c:pt>
                <c:pt idx="195">
                  <c:v>0.75488888154901945</c:v>
                </c:pt>
                <c:pt idx="196">
                  <c:v>0.80394228779958121</c:v>
                </c:pt>
                <c:pt idx="197">
                  <c:v>0.85275080544131499</c:v>
                </c:pt>
                <c:pt idx="198">
                  <c:v>0.90129956692693003</c:v>
                </c:pt>
                <c:pt idx="199">
                  <c:v>0.94957378383337354</c:v>
                </c:pt>
                <c:pt idx="200">
                  <c:v>0.99755875136653416</c:v>
                </c:pt>
                <c:pt idx="201">
                  <c:v>1.0452398528404589</c:v>
                </c:pt>
                <c:pt idx="202">
                  <c:v>1.0926025641297439</c:v>
                </c:pt>
                <c:pt idx="203">
                  <c:v>1.1396324580937152</c:v>
                </c:pt>
                <c:pt idx="204">
                  <c:v>1.1863152089710847</c:v>
                </c:pt>
                <c:pt idx="205">
                  <c:v>1.2326365967437067</c:v>
                </c:pt>
                <c:pt idx="206">
                  <c:v>1.2785825114681417</c:v>
                </c:pt>
                <c:pt idx="207">
                  <c:v>1.3241389575736786</c:v>
                </c:pt>
                <c:pt idx="208">
                  <c:v>1.3692920581255144</c:v>
                </c:pt>
                <c:pt idx="209">
                  <c:v>1.4140280590518166</c:v>
                </c:pt>
                <c:pt idx="210">
                  <c:v>1.4583333333333333</c:v>
                </c:pt>
                <c:pt idx="211">
                  <c:v>1.5021943851543251</c:v>
                </c:pt>
                <c:pt idx="212">
                  <c:v>1.5455978540135145</c:v>
                </c:pt>
                <c:pt idx="213">
                  <c:v>1.5885305187938297</c:v>
                </c:pt>
                <c:pt idx="214">
                  <c:v>1.6309793017896785</c:v>
                </c:pt>
                <c:pt idx="215">
                  <c:v>1.6729312726905505</c:v>
                </c:pt>
                <c:pt idx="216">
                  <c:v>1.7143736525197137</c:v>
                </c:pt>
                <c:pt idx="217">
                  <c:v>1.7552938175268069</c:v>
                </c:pt>
                <c:pt idx="218">
                  <c:v>1.7956793030331706</c:v>
                </c:pt>
                <c:pt idx="219">
                  <c:v>1.8355178072286924</c:v>
                </c:pt>
                <c:pt idx="220">
                  <c:v>1.8747971949190736</c:v>
                </c:pt>
                <c:pt idx="221">
                  <c:v>1.9135055012223128</c:v>
                </c:pt>
                <c:pt idx="222">
                  <c:v>1.951630935213337</c:v>
                </c:pt>
                <c:pt idx="223">
                  <c:v>1.9891618835156208</c:v>
                </c:pt>
                <c:pt idx="224">
                  <c:v>2.026086913838741</c:v>
                </c:pt>
                <c:pt idx="225">
                  <c:v>2.0623947784607632</c:v>
                </c:pt>
                <c:pt idx="226">
                  <c:v>2.0980744176543991</c:v>
                </c:pt>
                <c:pt idx="227">
                  <c:v>2.1331149630559141</c:v>
                </c:pt>
                <c:pt idx="228">
                  <c:v>2.167505740975733</c:v>
                </c:pt>
                <c:pt idx="229">
                  <c:v>2.2012362756497525</c:v>
                </c:pt>
                <c:pt idx="230">
                  <c:v>2.2342962924303529</c:v>
                </c:pt>
                <c:pt idx="231">
                  <c:v>2.2666757209161656</c:v>
                </c:pt>
                <c:pt idx="232">
                  <c:v>2.2983646980196055</c:v>
                </c:pt>
                <c:pt idx="233">
                  <c:v>2.3293535709712705</c:v>
                </c:pt>
                <c:pt idx="234">
                  <c:v>2.3596329002602636</c:v>
                </c:pt>
                <c:pt idx="235">
                  <c:v>2.3891934625095588</c:v>
                </c:pt>
                <c:pt idx="236">
                  <c:v>2.4180262532855386</c:v>
                </c:pt>
                <c:pt idx="237">
                  <c:v>2.4461224898408198</c:v>
                </c:pt>
                <c:pt idx="238">
                  <c:v>2.4734736137895754</c:v>
                </c:pt>
                <c:pt idx="239">
                  <c:v>2.5000712937144942</c:v>
                </c:pt>
                <c:pt idx="240">
                  <c:v>2.5259074277046127</c:v>
                </c:pt>
                <c:pt idx="241">
                  <c:v>2.550974145823238</c:v>
                </c:pt>
                <c:pt idx="242">
                  <c:v>2.5752638125052036</c:v>
                </c:pt>
                <c:pt idx="243">
                  <c:v>2.5987690288827392</c:v>
                </c:pt>
                <c:pt idx="244">
                  <c:v>2.6214826350392375</c:v>
                </c:pt>
                <c:pt idx="245">
                  <c:v>2.6433977121902292</c:v>
                </c:pt>
                <c:pt idx="246">
                  <c:v>2.6645075847909192</c:v>
                </c:pt>
                <c:pt idx="247">
                  <c:v>2.6848058225696172</c:v>
                </c:pt>
                <c:pt idx="248">
                  <c:v>2.7042862424864631</c:v>
                </c:pt>
                <c:pt idx="249">
                  <c:v>2.7229429106168377</c:v>
                </c:pt>
                <c:pt idx="250">
                  <c:v>2.7407701439588994</c:v>
                </c:pt>
                <c:pt idx="251">
                  <c:v>2.7577625121646738</c:v>
                </c:pt>
                <c:pt idx="252">
                  <c:v>2.7739148391941986</c:v>
                </c:pt>
                <c:pt idx="253">
                  <c:v>2.7892222048921864</c:v>
                </c:pt>
                <c:pt idx="254">
                  <c:v>2.8036799464867634</c:v>
                </c:pt>
                <c:pt idx="255">
                  <c:v>2.8172836600097821</c:v>
                </c:pt>
                <c:pt idx="256">
                  <c:v>2.8300292016383231</c:v>
                </c:pt>
                <c:pt idx="257">
                  <c:v>2.8419126889569357</c:v>
                </c:pt>
                <c:pt idx="258">
                  <c:v>2.852930502140266</c:v>
                </c:pt>
                <c:pt idx="259">
                  <c:v>2.8630792850556865</c:v>
                </c:pt>
                <c:pt idx="260">
                  <c:v>2.8723559462856065</c:v>
                </c:pt>
                <c:pt idx="261">
                  <c:v>2.8807576600691509</c:v>
                </c:pt>
                <c:pt idx="262">
                  <c:v>2.8882818671629136</c:v>
                </c:pt>
                <c:pt idx="263">
                  <c:v>2.8949262756205218</c:v>
                </c:pt>
                <c:pt idx="264">
                  <c:v>2.9006888614907966</c:v>
                </c:pt>
                <c:pt idx="265">
                  <c:v>2.9055678694342575</c:v>
                </c:pt>
                <c:pt idx="266">
                  <c:v>2.9095618132578216</c:v>
                </c:pt>
                <c:pt idx="267">
                  <c:v>2.9126694763675069</c:v>
                </c:pt>
                <c:pt idx="268">
                  <c:v>2.9148899121390288</c:v>
                </c:pt>
                <c:pt idx="269">
                  <c:v>2.9162224442061402</c:v>
                </c:pt>
                <c:pt idx="270">
                  <c:v>2.9166666666666661</c:v>
                </c:pt>
                <c:pt idx="271">
                  <c:v>2.9162224442061402</c:v>
                </c:pt>
                <c:pt idx="272">
                  <c:v>2.9148899121390288</c:v>
                </c:pt>
                <c:pt idx="273">
                  <c:v>2.9126694763675069</c:v>
                </c:pt>
                <c:pt idx="274">
                  <c:v>2.9095618132578212</c:v>
                </c:pt>
                <c:pt idx="275">
                  <c:v>2.9055678694342584</c:v>
                </c:pt>
                <c:pt idx="276">
                  <c:v>2.9006888614907971</c:v>
                </c:pt>
                <c:pt idx="277">
                  <c:v>2.8949262756205218</c:v>
                </c:pt>
                <c:pt idx="278">
                  <c:v>2.8882818671629136</c:v>
                </c:pt>
                <c:pt idx="279">
                  <c:v>2.88075766006915</c:v>
                </c:pt>
                <c:pt idx="280">
                  <c:v>2.872355946285607</c:v>
                </c:pt>
                <c:pt idx="281">
                  <c:v>2.8630792850556874</c:v>
                </c:pt>
                <c:pt idx="282">
                  <c:v>2.8529305021402656</c:v>
                </c:pt>
                <c:pt idx="283">
                  <c:v>2.8419126889569362</c:v>
                </c:pt>
                <c:pt idx="284">
                  <c:v>2.8300292016383226</c:v>
                </c:pt>
                <c:pt idx="285">
                  <c:v>2.817283660009783</c:v>
                </c:pt>
                <c:pt idx="286">
                  <c:v>2.8036799464867617</c:v>
                </c:pt>
                <c:pt idx="287">
                  <c:v>2.7892222048921851</c:v>
                </c:pt>
                <c:pt idx="288">
                  <c:v>2.7739148391941977</c:v>
                </c:pt>
                <c:pt idx="289">
                  <c:v>2.7577625121646752</c:v>
                </c:pt>
                <c:pt idx="290">
                  <c:v>2.7407701439588985</c:v>
                </c:pt>
                <c:pt idx="291">
                  <c:v>2.7229429106168372</c:v>
                </c:pt>
                <c:pt idx="292">
                  <c:v>2.7042862424864622</c:v>
                </c:pt>
                <c:pt idx="293">
                  <c:v>2.6848058225696163</c:v>
                </c:pt>
                <c:pt idx="294">
                  <c:v>2.6645075847909196</c:v>
                </c:pt>
                <c:pt idx="295">
                  <c:v>2.6433977121902288</c:v>
                </c:pt>
                <c:pt idx="296">
                  <c:v>2.6214826350392371</c:v>
                </c:pt>
                <c:pt idx="297">
                  <c:v>2.598769028882741</c:v>
                </c:pt>
                <c:pt idx="298">
                  <c:v>2.5752638125052036</c:v>
                </c:pt>
                <c:pt idx="299">
                  <c:v>2.5509741458232371</c:v>
                </c:pt>
                <c:pt idx="300">
                  <c:v>2.525907427704611</c:v>
                </c:pt>
                <c:pt idx="301">
                  <c:v>2.5000712937144955</c:v>
                </c:pt>
                <c:pt idx="302">
                  <c:v>2.4734736137895754</c:v>
                </c:pt>
                <c:pt idx="303">
                  <c:v>2.4461224898408185</c:v>
                </c:pt>
                <c:pt idx="304">
                  <c:v>2.4180262532855381</c:v>
                </c:pt>
                <c:pt idx="305">
                  <c:v>2.3891934625095597</c:v>
                </c:pt>
                <c:pt idx="306">
                  <c:v>2.3596329002602632</c:v>
                </c:pt>
                <c:pt idx="307">
                  <c:v>2.3293535709712709</c:v>
                </c:pt>
                <c:pt idx="308">
                  <c:v>2.2983646980196073</c:v>
                </c:pt>
                <c:pt idx="309">
                  <c:v>2.2666757209161656</c:v>
                </c:pt>
                <c:pt idx="310">
                  <c:v>2.2342962924303515</c:v>
                </c:pt>
                <c:pt idx="311">
                  <c:v>2.2012362756497499</c:v>
                </c:pt>
                <c:pt idx="312">
                  <c:v>2.167505740975733</c:v>
                </c:pt>
                <c:pt idx="313">
                  <c:v>2.1331149630559141</c:v>
                </c:pt>
                <c:pt idx="314">
                  <c:v>2.0980744176543991</c:v>
                </c:pt>
                <c:pt idx="315">
                  <c:v>2.0623947784607624</c:v>
                </c:pt>
                <c:pt idx="316">
                  <c:v>2.026086913838741</c:v>
                </c:pt>
                <c:pt idx="317">
                  <c:v>1.9891618835156195</c:v>
                </c:pt>
                <c:pt idx="318">
                  <c:v>1.9516309352133359</c:v>
                </c:pt>
                <c:pt idx="319">
                  <c:v>1.9135055012223132</c:v>
                </c:pt>
                <c:pt idx="320">
                  <c:v>1.8747971949190723</c:v>
                </c:pt>
                <c:pt idx="321">
                  <c:v>1.8355178072286922</c:v>
                </c:pt>
                <c:pt idx="322">
                  <c:v>1.7956793030331699</c:v>
                </c:pt>
                <c:pt idx="323">
                  <c:v>1.7552938175268076</c:v>
                </c:pt>
                <c:pt idx="324">
                  <c:v>1.714373652519714</c:v>
                </c:pt>
                <c:pt idx="325">
                  <c:v>1.672931272690551</c:v>
                </c:pt>
                <c:pt idx="326">
                  <c:v>1.6309793017896779</c:v>
                </c:pt>
                <c:pt idx="327">
                  <c:v>1.5885305187938277</c:v>
                </c:pt>
                <c:pt idx="328">
                  <c:v>1.5455978540135156</c:v>
                </c:pt>
                <c:pt idx="329">
                  <c:v>1.5021943851543238</c:v>
                </c:pt>
                <c:pt idx="330">
                  <c:v>1.4583333333333321</c:v>
                </c:pt>
                <c:pt idx="331">
                  <c:v>1.4140280590518175</c:v>
                </c:pt>
                <c:pt idx="332">
                  <c:v>1.3692920581255137</c:v>
                </c:pt>
                <c:pt idx="333">
                  <c:v>1.3241389575736777</c:v>
                </c:pt>
                <c:pt idx="334">
                  <c:v>1.2785825114681431</c:v>
                </c:pt>
                <c:pt idx="335">
                  <c:v>1.2326365967437076</c:v>
                </c:pt>
                <c:pt idx="336">
                  <c:v>1.1863152089710829</c:v>
                </c:pt>
                <c:pt idx="337">
                  <c:v>1.1396324580937145</c:v>
                </c:pt>
                <c:pt idx="338">
                  <c:v>1.0926025641297439</c:v>
                </c:pt>
                <c:pt idx="339">
                  <c:v>1.0452398528404587</c:v>
                </c:pt>
                <c:pt idx="340">
                  <c:v>0.9975587513665336</c:v>
                </c:pt>
                <c:pt idx="341">
                  <c:v>0.94957378383337299</c:v>
                </c:pt>
                <c:pt idx="342">
                  <c:v>0.90129956692692992</c:v>
                </c:pt>
                <c:pt idx="343">
                  <c:v>0.85275080544131476</c:v>
                </c:pt>
                <c:pt idx="344">
                  <c:v>0.80394228779957988</c:v>
                </c:pt>
                <c:pt idx="345">
                  <c:v>0.75488888154901868</c:v>
                </c:pt>
                <c:pt idx="346">
                  <c:v>0.70560552883236438</c:v>
                </c:pt>
                <c:pt idx="347">
                  <c:v>0.65610724183627189</c:v>
                </c:pt>
                <c:pt idx="348">
                  <c:v>0.60640909821846478</c:v>
                </c:pt>
                <c:pt idx="349">
                  <c:v>0.55652623651492172</c:v>
                </c:pt>
                <c:pt idx="350">
                  <c:v>0.5064738515285464</c:v>
                </c:pt>
                <c:pt idx="351">
                  <c:v>0.45626718970067398</c:v>
                </c:pt>
                <c:pt idx="352">
                  <c:v>0.4059215444668568</c:v>
                </c:pt>
                <c:pt idx="353">
                  <c:v>0.35545225159834642</c:v>
                </c:pt>
                <c:pt idx="354">
                  <c:v>0.3048746845306558</c:v>
                </c:pt>
                <c:pt idx="355">
                  <c:v>0.25420424968066957</c:v>
                </c:pt>
                <c:pt idx="356">
                  <c:v>0.20345638175369773</c:v>
                </c:pt>
                <c:pt idx="357">
                  <c:v>0.15264653904191855</c:v>
                </c:pt>
                <c:pt idx="358">
                  <c:v>0.1017901987156269</c:v>
                </c:pt>
                <c:pt idx="359">
                  <c:v>5.0902852108742673E-2</c:v>
                </c:pt>
                <c:pt idx="360">
                  <c:v>-3.3181103987108462E-16</c:v>
                </c:pt>
              </c:numCache>
            </c:numRef>
          </c:xVal>
          <c:yVal>
            <c:numRef>
              <c:f>Data!$S$17:$S$377</c:f>
              <c:numCache>
                <c:formatCode>0.0</c:formatCode>
                <c:ptCount val="361"/>
                <c:pt idx="0">
                  <c:v>5.416666666666667</c:v>
                </c:pt>
                <c:pt idx="1">
                  <c:v>5.4162224442061415</c:v>
                </c:pt>
                <c:pt idx="2">
                  <c:v>5.4148899121390288</c:v>
                </c:pt>
                <c:pt idx="3">
                  <c:v>5.4126694763675056</c:v>
                </c:pt>
                <c:pt idx="4">
                  <c:v>5.4095618132578212</c:v>
                </c:pt>
                <c:pt idx="5">
                  <c:v>5.4055678694342575</c:v>
                </c:pt>
                <c:pt idx="6">
                  <c:v>5.4006888614907966</c:v>
                </c:pt>
                <c:pt idx="7">
                  <c:v>5.3949262756205227</c:v>
                </c:pt>
                <c:pt idx="8">
                  <c:v>5.3882818671629149</c:v>
                </c:pt>
                <c:pt idx="9">
                  <c:v>5.3807576600691522</c:v>
                </c:pt>
                <c:pt idx="10">
                  <c:v>5.3723559462856079</c:v>
                </c:pt>
                <c:pt idx="11">
                  <c:v>5.3630792850556865</c:v>
                </c:pt>
                <c:pt idx="12">
                  <c:v>5.3529305021402669</c:v>
                </c:pt>
                <c:pt idx="13">
                  <c:v>5.3419126889569357</c:v>
                </c:pt>
                <c:pt idx="14">
                  <c:v>5.3300292016383226</c:v>
                </c:pt>
                <c:pt idx="15">
                  <c:v>5.3172836600097826</c:v>
                </c:pt>
                <c:pt idx="16">
                  <c:v>5.3036799464867643</c:v>
                </c:pt>
                <c:pt idx="17">
                  <c:v>5.2892222048921864</c:v>
                </c:pt>
                <c:pt idx="18">
                  <c:v>5.2739148391941972</c:v>
                </c:pt>
                <c:pt idx="19">
                  <c:v>5.2577625121646747</c:v>
                </c:pt>
                <c:pt idx="20">
                  <c:v>5.2407701439588994</c:v>
                </c:pt>
                <c:pt idx="21">
                  <c:v>5.2229429106168386</c:v>
                </c:pt>
                <c:pt idx="22">
                  <c:v>5.2042862424864635</c:v>
                </c:pt>
                <c:pt idx="23">
                  <c:v>5.1848058225696185</c:v>
                </c:pt>
                <c:pt idx="24">
                  <c:v>5.1645075847909192</c:v>
                </c:pt>
                <c:pt idx="25">
                  <c:v>5.1433977121902288</c:v>
                </c:pt>
                <c:pt idx="26">
                  <c:v>5.1214826350392366</c:v>
                </c:pt>
                <c:pt idx="27">
                  <c:v>5.0987690288827396</c:v>
                </c:pt>
                <c:pt idx="28">
                  <c:v>5.0752638125052032</c:v>
                </c:pt>
                <c:pt idx="29">
                  <c:v>5.050974145823238</c:v>
                </c:pt>
                <c:pt idx="30">
                  <c:v>5.0259074277046123</c:v>
                </c:pt>
                <c:pt idx="31">
                  <c:v>5.0000712937144955</c:v>
                </c:pt>
                <c:pt idx="32">
                  <c:v>4.9734736137895768</c:v>
                </c:pt>
                <c:pt idx="33">
                  <c:v>4.9461224898408203</c:v>
                </c:pt>
                <c:pt idx="34">
                  <c:v>4.9180262532855394</c:v>
                </c:pt>
                <c:pt idx="35">
                  <c:v>4.8891934625095592</c:v>
                </c:pt>
                <c:pt idx="36">
                  <c:v>4.8596329002602641</c:v>
                </c:pt>
                <c:pt idx="37">
                  <c:v>4.8293535709712714</c:v>
                </c:pt>
                <c:pt idx="38">
                  <c:v>4.7983646980196042</c:v>
                </c:pt>
                <c:pt idx="39">
                  <c:v>4.7666757209161652</c:v>
                </c:pt>
                <c:pt idx="40">
                  <c:v>4.7342962924303533</c:v>
                </c:pt>
                <c:pt idx="41">
                  <c:v>4.7012362756497508</c:v>
                </c:pt>
                <c:pt idx="42">
                  <c:v>4.6675057409757335</c:v>
                </c:pt>
                <c:pt idx="43">
                  <c:v>4.6331149630559132</c:v>
                </c:pt>
                <c:pt idx="44">
                  <c:v>4.5980744176544004</c:v>
                </c:pt>
                <c:pt idx="45">
                  <c:v>4.5623947784607637</c:v>
                </c:pt>
                <c:pt idx="46">
                  <c:v>4.5260869138387418</c:v>
                </c:pt>
                <c:pt idx="47">
                  <c:v>4.4891618835156217</c:v>
                </c:pt>
                <c:pt idx="48">
                  <c:v>4.4516309352133376</c:v>
                </c:pt>
                <c:pt idx="49">
                  <c:v>4.4135055012223141</c:v>
                </c:pt>
                <c:pt idx="50">
                  <c:v>4.3747971949190747</c:v>
                </c:pt>
                <c:pt idx="51">
                  <c:v>4.3355178072286922</c:v>
                </c:pt>
                <c:pt idx="52">
                  <c:v>4.2956793030331681</c:v>
                </c:pt>
                <c:pt idx="53">
                  <c:v>4.2552938175268071</c:v>
                </c:pt>
                <c:pt idx="54">
                  <c:v>4.214373652519714</c:v>
                </c:pt>
                <c:pt idx="55">
                  <c:v>4.1729312726905512</c:v>
                </c:pt>
                <c:pt idx="56">
                  <c:v>4.1309793017896776</c:v>
                </c:pt>
                <c:pt idx="57">
                  <c:v>4.0885305187938306</c:v>
                </c:pt>
                <c:pt idx="58">
                  <c:v>4.0455978540135131</c:v>
                </c:pt>
                <c:pt idx="59">
                  <c:v>4.0021943851543229</c:v>
                </c:pt>
                <c:pt idx="60">
                  <c:v>3.9583333333333344</c:v>
                </c:pt>
                <c:pt idx="61">
                  <c:v>3.9140280590518168</c:v>
                </c:pt>
                <c:pt idx="62">
                  <c:v>3.8692920581255139</c:v>
                </c:pt>
                <c:pt idx="63">
                  <c:v>3.8241389575736777</c:v>
                </c:pt>
                <c:pt idx="64">
                  <c:v>3.7785825114681426</c:v>
                </c:pt>
                <c:pt idx="65">
                  <c:v>3.7326365967437063</c:v>
                </c:pt>
                <c:pt idx="66">
                  <c:v>3.6863152089710836</c:v>
                </c:pt>
                <c:pt idx="67">
                  <c:v>3.6396324580937152</c:v>
                </c:pt>
                <c:pt idx="68">
                  <c:v>3.5926025641297428</c:v>
                </c:pt>
                <c:pt idx="69">
                  <c:v>3.5452398528404596</c:v>
                </c:pt>
                <c:pt idx="70">
                  <c:v>3.497558751366534</c:v>
                </c:pt>
                <c:pt idx="71">
                  <c:v>3.4495737838333738</c:v>
                </c:pt>
                <c:pt idx="72">
                  <c:v>3.401299566926931</c:v>
                </c:pt>
                <c:pt idx="73">
                  <c:v>3.3527508054413162</c:v>
                </c:pt>
                <c:pt idx="74">
                  <c:v>3.3039422877995825</c:v>
                </c:pt>
                <c:pt idx="75">
                  <c:v>3.2548888815490185</c:v>
                </c:pt>
                <c:pt idx="76">
                  <c:v>3.2056055288323639</c:v>
                </c:pt>
                <c:pt idx="77">
                  <c:v>3.1561072418362719</c:v>
                </c:pt>
                <c:pt idx="78">
                  <c:v>3.1064090982184651</c:v>
                </c:pt>
                <c:pt idx="79">
                  <c:v>3.0565262365149222</c:v>
                </c:pt>
                <c:pt idx="80">
                  <c:v>3.0064738515285461</c:v>
                </c:pt>
                <c:pt idx="81">
                  <c:v>2.9562671897006747</c:v>
                </c:pt>
                <c:pt idx="82">
                  <c:v>2.9059215444668571</c:v>
                </c:pt>
                <c:pt idx="83">
                  <c:v>2.8554522515983467</c:v>
                </c:pt>
                <c:pt idx="84">
                  <c:v>2.8048746845306556</c:v>
                </c:pt>
                <c:pt idx="85">
                  <c:v>2.7542042496806696</c:v>
                </c:pt>
                <c:pt idx="86">
                  <c:v>2.703456381753699</c:v>
                </c:pt>
                <c:pt idx="87">
                  <c:v>2.6526465390419198</c:v>
                </c:pt>
                <c:pt idx="88">
                  <c:v>2.6017901987156287</c:v>
                </c:pt>
                <c:pt idx="89">
                  <c:v>2.5509028521087442</c:v>
                </c:pt>
                <c:pt idx="90">
                  <c:v>2.5000000000000004</c:v>
                </c:pt>
                <c:pt idx="91">
                  <c:v>2.4490971478912571</c:v>
                </c:pt>
                <c:pt idx="92">
                  <c:v>2.3982098012843727</c:v>
                </c:pt>
                <c:pt idx="93">
                  <c:v>2.3473534609580802</c:v>
                </c:pt>
                <c:pt idx="94">
                  <c:v>2.2965436182463002</c:v>
                </c:pt>
                <c:pt idx="95">
                  <c:v>2.2457957503193295</c:v>
                </c:pt>
                <c:pt idx="96">
                  <c:v>2.1951253154693435</c:v>
                </c:pt>
                <c:pt idx="97">
                  <c:v>2.1445477484016542</c:v>
                </c:pt>
                <c:pt idx="98">
                  <c:v>2.0940784555331429</c:v>
                </c:pt>
                <c:pt idx="99">
                  <c:v>2.0437328102993275</c:v>
                </c:pt>
                <c:pt idx="100">
                  <c:v>1.9935261484714537</c:v>
                </c:pt>
                <c:pt idx="101">
                  <c:v>1.9434737634850781</c:v>
                </c:pt>
                <c:pt idx="102">
                  <c:v>1.8935909017815362</c:v>
                </c:pt>
                <c:pt idx="103">
                  <c:v>1.843892758163727</c:v>
                </c:pt>
                <c:pt idx="104">
                  <c:v>1.7943944711676354</c:v>
                </c:pt>
                <c:pt idx="105">
                  <c:v>1.7451111184509815</c:v>
                </c:pt>
                <c:pt idx="106">
                  <c:v>1.6960577122004195</c:v>
                </c:pt>
                <c:pt idx="107">
                  <c:v>1.6472491945586862</c:v>
                </c:pt>
                <c:pt idx="108">
                  <c:v>1.5987004330730694</c:v>
                </c:pt>
                <c:pt idx="109">
                  <c:v>1.5504262161666269</c:v>
                </c:pt>
                <c:pt idx="110">
                  <c:v>1.5024412486334662</c:v>
                </c:pt>
                <c:pt idx="111">
                  <c:v>1.4547601471595415</c:v>
                </c:pt>
                <c:pt idx="112">
                  <c:v>1.4073974358702561</c:v>
                </c:pt>
                <c:pt idx="113">
                  <c:v>1.3603675419062846</c:v>
                </c:pt>
                <c:pt idx="114">
                  <c:v>1.3136847910289162</c:v>
                </c:pt>
                <c:pt idx="115">
                  <c:v>1.2673634032562933</c:v>
                </c:pt>
                <c:pt idx="116">
                  <c:v>1.2214174885318567</c:v>
                </c:pt>
                <c:pt idx="117">
                  <c:v>1.1758610424263225</c:v>
                </c:pt>
                <c:pt idx="118">
                  <c:v>1.1307079418744839</c:v>
                </c:pt>
                <c:pt idx="119">
                  <c:v>1.0859719409481845</c:v>
                </c:pt>
                <c:pt idx="120">
                  <c:v>1.0416666666666676</c:v>
                </c:pt>
                <c:pt idx="121">
                  <c:v>0.99780561484567587</c:v>
                </c:pt>
                <c:pt idx="122">
                  <c:v>0.95440214598648621</c:v>
                </c:pt>
                <c:pt idx="123">
                  <c:v>0.91146948120617066</c:v>
                </c:pt>
                <c:pt idx="124">
                  <c:v>0.86902069821032224</c:v>
                </c:pt>
                <c:pt idx="125">
                  <c:v>0.82706872730944925</c:v>
                </c:pt>
                <c:pt idx="126">
                  <c:v>0.78562634748028659</c:v>
                </c:pt>
                <c:pt idx="127">
                  <c:v>0.74470618247319198</c:v>
                </c:pt>
                <c:pt idx="128">
                  <c:v>0.7043206969668292</c:v>
                </c:pt>
                <c:pt idx="129">
                  <c:v>0.66448219277130849</c:v>
                </c:pt>
                <c:pt idx="130">
                  <c:v>0.62520280508092629</c:v>
                </c:pt>
                <c:pt idx="131">
                  <c:v>0.586494498777687</c:v>
                </c:pt>
                <c:pt idx="132">
                  <c:v>0.54836906478666481</c:v>
                </c:pt>
                <c:pt idx="133">
                  <c:v>0.51083811648438016</c:v>
                </c:pt>
                <c:pt idx="134">
                  <c:v>0.47391308616125744</c:v>
                </c:pt>
                <c:pt idx="135">
                  <c:v>0.43760522153923748</c:v>
                </c:pt>
                <c:pt idx="136">
                  <c:v>0.40192558234560105</c:v>
                </c:pt>
                <c:pt idx="137">
                  <c:v>0.36688503694408575</c:v>
                </c:pt>
                <c:pt idx="138">
                  <c:v>0.33249425902426766</c:v>
                </c:pt>
                <c:pt idx="139">
                  <c:v>0.29876372435024862</c:v>
                </c:pt>
                <c:pt idx="140">
                  <c:v>0.26570370756964784</c:v>
                </c:pt>
                <c:pt idx="141">
                  <c:v>0.23332427908383507</c:v>
                </c:pt>
                <c:pt idx="142">
                  <c:v>0.20163530198039517</c:v>
                </c:pt>
                <c:pt idx="143">
                  <c:v>0.17064642902872909</c:v>
                </c:pt>
                <c:pt idx="144">
                  <c:v>0.14036709973973729</c:v>
                </c:pt>
                <c:pt idx="145">
                  <c:v>0.11080653749044006</c:v>
                </c:pt>
                <c:pt idx="146">
                  <c:v>8.1973746714462475E-2</c:v>
                </c:pt>
                <c:pt idx="147">
                  <c:v>5.3877510159180637E-2</c:v>
                </c:pt>
                <c:pt idx="148">
                  <c:v>2.6526386210424024E-2</c:v>
                </c:pt>
                <c:pt idx="149">
                  <c:v>-7.1293714493709609E-5</c:v>
                </c:pt>
                <c:pt idx="150">
                  <c:v>-2.5907427704612723E-2</c:v>
                </c:pt>
                <c:pt idx="151">
                  <c:v>-5.0974145823237692E-2</c:v>
                </c:pt>
                <c:pt idx="152">
                  <c:v>-7.5263812505204239E-2</c:v>
                </c:pt>
                <c:pt idx="153">
                  <c:v>-9.8769028882739252E-2</c:v>
                </c:pt>
                <c:pt idx="154">
                  <c:v>-0.12148263503923748</c:v>
                </c:pt>
                <c:pt idx="155">
                  <c:v>-0.14339771219022929</c:v>
                </c:pt>
                <c:pt idx="156">
                  <c:v>-0.16450758479091915</c:v>
                </c:pt>
                <c:pt idx="157">
                  <c:v>-0.18480582256961745</c:v>
                </c:pt>
                <c:pt idx="158">
                  <c:v>-0.20428624248646313</c:v>
                </c:pt>
                <c:pt idx="159">
                  <c:v>-0.22294291061683849</c:v>
                </c:pt>
                <c:pt idx="160">
                  <c:v>-0.24077014395889934</c:v>
                </c:pt>
                <c:pt idx="161">
                  <c:v>-0.25776251216467405</c:v>
                </c:pt>
                <c:pt idx="162">
                  <c:v>-0.27391483919419779</c:v>
                </c:pt>
                <c:pt idx="163">
                  <c:v>-0.28922220489218714</c:v>
                </c:pt>
                <c:pt idx="164">
                  <c:v>-0.30367994648676327</c:v>
                </c:pt>
                <c:pt idx="165">
                  <c:v>-0.31728366000978225</c:v>
                </c:pt>
                <c:pt idx="166">
                  <c:v>-0.33002920163832289</c:v>
                </c:pt>
                <c:pt idx="167">
                  <c:v>-0.34191268895693566</c:v>
                </c:pt>
                <c:pt idx="168">
                  <c:v>-0.35293050214026644</c:v>
                </c:pt>
                <c:pt idx="169">
                  <c:v>-0.3630792850556866</c:v>
                </c:pt>
                <c:pt idx="170">
                  <c:v>-0.37235594628560686</c:v>
                </c:pt>
                <c:pt idx="171">
                  <c:v>-0.38075766006915168</c:v>
                </c:pt>
                <c:pt idx="172">
                  <c:v>-0.38828186716291341</c:v>
                </c:pt>
                <c:pt idx="173">
                  <c:v>-0.39492627562052252</c:v>
                </c:pt>
                <c:pt idx="174">
                  <c:v>-0.40068886149079702</c:v>
                </c:pt>
                <c:pt idx="175">
                  <c:v>-0.40556786943425788</c:v>
                </c:pt>
                <c:pt idx="176">
                  <c:v>-0.40956181325782065</c:v>
                </c:pt>
                <c:pt idx="177">
                  <c:v>-0.41266947636750712</c:v>
                </c:pt>
                <c:pt idx="178">
                  <c:v>-0.41488991213902909</c:v>
                </c:pt>
                <c:pt idx="179">
                  <c:v>-0.41622244420614118</c:v>
                </c:pt>
                <c:pt idx="180">
                  <c:v>-0.41666666666666669</c:v>
                </c:pt>
                <c:pt idx="181">
                  <c:v>-0.41622244420614118</c:v>
                </c:pt>
                <c:pt idx="182">
                  <c:v>-0.41488991213902909</c:v>
                </c:pt>
                <c:pt idx="183">
                  <c:v>-0.41266947636750712</c:v>
                </c:pt>
                <c:pt idx="184">
                  <c:v>-0.40956181325782065</c:v>
                </c:pt>
                <c:pt idx="185">
                  <c:v>-0.40556786943425788</c:v>
                </c:pt>
                <c:pt idx="186">
                  <c:v>-0.40068886149079702</c:v>
                </c:pt>
                <c:pt idx="187">
                  <c:v>-0.39492627562052252</c:v>
                </c:pt>
                <c:pt idx="188">
                  <c:v>-0.38828186716291341</c:v>
                </c:pt>
                <c:pt idx="189">
                  <c:v>-0.38075766006915168</c:v>
                </c:pt>
                <c:pt idx="190">
                  <c:v>-0.37235594628560686</c:v>
                </c:pt>
                <c:pt idx="191">
                  <c:v>-0.3630792850556866</c:v>
                </c:pt>
                <c:pt idx="192">
                  <c:v>-0.35293050214026644</c:v>
                </c:pt>
                <c:pt idx="193">
                  <c:v>-0.34191268895693566</c:v>
                </c:pt>
                <c:pt idx="194">
                  <c:v>-0.33002920163832289</c:v>
                </c:pt>
                <c:pt idx="195">
                  <c:v>-0.31728366000978225</c:v>
                </c:pt>
                <c:pt idx="196">
                  <c:v>-0.30367994648676327</c:v>
                </c:pt>
                <c:pt idx="197">
                  <c:v>-0.28922220489218714</c:v>
                </c:pt>
                <c:pt idx="198">
                  <c:v>-0.27391483919419779</c:v>
                </c:pt>
                <c:pt idx="199">
                  <c:v>-0.25776251216467405</c:v>
                </c:pt>
                <c:pt idx="200">
                  <c:v>-0.24077014395889934</c:v>
                </c:pt>
                <c:pt idx="201">
                  <c:v>-0.22294291061683849</c:v>
                </c:pt>
                <c:pt idx="202">
                  <c:v>-0.20428624248646313</c:v>
                </c:pt>
                <c:pt idx="203">
                  <c:v>-0.18480582256961745</c:v>
                </c:pt>
                <c:pt idx="204">
                  <c:v>-0.16450758479091915</c:v>
                </c:pt>
                <c:pt idx="205">
                  <c:v>-0.14339771219022929</c:v>
                </c:pt>
                <c:pt idx="206">
                  <c:v>-0.12148263503923748</c:v>
                </c:pt>
                <c:pt idx="207">
                  <c:v>-9.8769028882739252E-2</c:v>
                </c:pt>
                <c:pt idx="208">
                  <c:v>-7.5263812505204239E-2</c:v>
                </c:pt>
                <c:pt idx="209">
                  <c:v>-5.0974145823237692E-2</c:v>
                </c:pt>
                <c:pt idx="210">
                  <c:v>-2.5907427704612723E-2</c:v>
                </c:pt>
                <c:pt idx="211">
                  <c:v>-7.1293714493709609E-5</c:v>
                </c:pt>
                <c:pt idx="212">
                  <c:v>2.6526386210424024E-2</c:v>
                </c:pt>
                <c:pt idx="213">
                  <c:v>5.3877510159180637E-2</c:v>
                </c:pt>
                <c:pt idx="214">
                  <c:v>8.1973746714462475E-2</c:v>
                </c:pt>
                <c:pt idx="215">
                  <c:v>0.11080653749044006</c:v>
                </c:pt>
                <c:pt idx="216">
                  <c:v>0.14036709973973729</c:v>
                </c:pt>
                <c:pt idx="217">
                  <c:v>0.17064642902872909</c:v>
                </c:pt>
                <c:pt idx="218">
                  <c:v>0.20163530198039517</c:v>
                </c:pt>
                <c:pt idx="219">
                  <c:v>0.23332427908383507</c:v>
                </c:pt>
                <c:pt idx="220">
                  <c:v>0.26570370756964784</c:v>
                </c:pt>
                <c:pt idx="221">
                  <c:v>0.29876372435024862</c:v>
                </c:pt>
                <c:pt idx="222">
                  <c:v>0.33249425902426766</c:v>
                </c:pt>
                <c:pt idx="223">
                  <c:v>0.36688503694408575</c:v>
                </c:pt>
                <c:pt idx="224">
                  <c:v>0.40192558234560105</c:v>
                </c:pt>
                <c:pt idx="225">
                  <c:v>0.43760522153923748</c:v>
                </c:pt>
                <c:pt idx="226">
                  <c:v>0.47391308616125744</c:v>
                </c:pt>
                <c:pt idx="227">
                  <c:v>0.51083811648438016</c:v>
                </c:pt>
                <c:pt idx="228">
                  <c:v>0.54836906478666481</c:v>
                </c:pt>
                <c:pt idx="229">
                  <c:v>0.586494498777687</c:v>
                </c:pt>
                <c:pt idx="230">
                  <c:v>0.62520280508092629</c:v>
                </c:pt>
                <c:pt idx="231">
                  <c:v>0.66448219277130849</c:v>
                </c:pt>
                <c:pt idx="232">
                  <c:v>0.7043206969668292</c:v>
                </c:pt>
                <c:pt idx="233">
                  <c:v>0.74470618247319198</c:v>
                </c:pt>
                <c:pt idx="234">
                  <c:v>0.78562634748028659</c:v>
                </c:pt>
                <c:pt idx="235">
                  <c:v>0.82706872730944925</c:v>
                </c:pt>
                <c:pt idx="236">
                  <c:v>0.86902069821032224</c:v>
                </c:pt>
                <c:pt idx="237">
                  <c:v>0.91146948120617066</c:v>
                </c:pt>
                <c:pt idx="238">
                  <c:v>0.95440214598648621</c:v>
                </c:pt>
                <c:pt idx="239">
                  <c:v>0.99780561484567587</c:v>
                </c:pt>
                <c:pt idx="240">
                  <c:v>1.0416666666666676</c:v>
                </c:pt>
                <c:pt idx="241">
                  <c:v>1.0859719409481845</c:v>
                </c:pt>
                <c:pt idx="242">
                  <c:v>1.1307079418744839</c:v>
                </c:pt>
                <c:pt idx="243">
                  <c:v>1.1758610424263225</c:v>
                </c:pt>
                <c:pt idx="244">
                  <c:v>1.2214174885318567</c:v>
                </c:pt>
                <c:pt idx="245">
                  <c:v>1.2673634032562933</c:v>
                </c:pt>
                <c:pt idx="246">
                  <c:v>1.3136847910289162</c:v>
                </c:pt>
                <c:pt idx="247">
                  <c:v>1.3603675419062846</c:v>
                </c:pt>
                <c:pt idx="248">
                  <c:v>1.4073974358702561</c:v>
                </c:pt>
                <c:pt idx="249">
                  <c:v>1.4547601471595415</c:v>
                </c:pt>
                <c:pt idx="250">
                  <c:v>1.5024412486334662</c:v>
                </c:pt>
                <c:pt idx="251">
                  <c:v>1.5504262161666269</c:v>
                </c:pt>
                <c:pt idx="252">
                  <c:v>1.5987004330730694</c:v>
                </c:pt>
                <c:pt idx="253">
                  <c:v>1.6472491945586862</c:v>
                </c:pt>
                <c:pt idx="254">
                  <c:v>1.6960577122004195</c:v>
                </c:pt>
                <c:pt idx="255">
                  <c:v>1.7451111184509815</c:v>
                </c:pt>
                <c:pt idx="256">
                  <c:v>1.7943944711676354</c:v>
                </c:pt>
                <c:pt idx="257">
                  <c:v>1.843892758163727</c:v>
                </c:pt>
                <c:pt idx="258">
                  <c:v>1.8935909017815362</c:v>
                </c:pt>
                <c:pt idx="259">
                  <c:v>1.9434737634850781</c:v>
                </c:pt>
                <c:pt idx="260">
                  <c:v>1.9935261484714537</c:v>
                </c:pt>
                <c:pt idx="261">
                  <c:v>2.0437328102993275</c:v>
                </c:pt>
                <c:pt idx="262">
                  <c:v>2.0940784555331429</c:v>
                </c:pt>
                <c:pt idx="263">
                  <c:v>2.1445477484016542</c:v>
                </c:pt>
                <c:pt idx="264">
                  <c:v>2.1951253154693435</c:v>
                </c:pt>
                <c:pt idx="265">
                  <c:v>2.2457957503193295</c:v>
                </c:pt>
                <c:pt idx="266">
                  <c:v>2.2965436182463002</c:v>
                </c:pt>
                <c:pt idx="267">
                  <c:v>2.3473534609580802</c:v>
                </c:pt>
                <c:pt idx="268">
                  <c:v>2.3982098012843727</c:v>
                </c:pt>
                <c:pt idx="269">
                  <c:v>2.4490971478912571</c:v>
                </c:pt>
                <c:pt idx="270">
                  <c:v>2.5000000000000004</c:v>
                </c:pt>
                <c:pt idx="271">
                  <c:v>2.5509028521087442</c:v>
                </c:pt>
                <c:pt idx="272">
                  <c:v>2.6017901987156287</c:v>
                </c:pt>
                <c:pt idx="273">
                  <c:v>2.6526465390419198</c:v>
                </c:pt>
                <c:pt idx="274">
                  <c:v>2.703456381753699</c:v>
                </c:pt>
                <c:pt idx="275">
                  <c:v>2.7542042496806696</c:v>
                </c:pt>
                <c:pt idx="276">
                  <c:v>2.8048746845306556</c:v>
                </c:pt>
                <c:pt idx="277">
                  <c:v>2.8554522515983467</c:v>
                </c:pt>
                <c:pt idx="278">
                  <c:v>2.9059215444668571</c:v>
                </c:pt>
                <c:pt idx="279">
                  <c:v>2.9562671897006747</c:v>
                </c:pt>
                <c:pt idx="280">
                  <c:v>3.0064738515285461</c:v>
                </c:pt>
                <c:pt idx="281">
                  <c:v>3.0565262365149222</c:v>
                </c:pt>
                <c:pt idx="282">
                  <c:v>3.1064090982184651</c:v>
                </c:pt>
                <c:pt idx="283">
                  <c:v>3.1561072418362719</c:v>
                </c:pt>
                <c:pt idx="284">
                  <c:v>3.2056055288323639</c:v>
                </c:pt>
                <c:pt idx="285">
                  <c:v>3.2548888815490185</c:v>
                </c:pt>
                <c:pt idx="286">
                  <c:v>3.3039422877995825</c:v>
                </c:pt>
                <c:pt idx="287">
                  <c:v>3.3527508054413162</c:v>
                </c:pt>
                <c:pt idx="288">
                  <c:v>3.401299566926931</c:v>
                </c:pt>
                <c:pt idx="289">
                  <c:v>3.4495737838333738</c:v>
                </c:pt>
                <c:pt idx="290">
                  <c:v>3.497558751366534</c:v>
                </c:pt>
                <c:pt idx="291">
                  <c:v>3.5452398528404596</c:v>
                </c:pt>
                <c:pt idx="292">
                  <c:v>3.5926025641297428</c:v>
                </c:pt>
                <c:pt idx="293">
                  <c:v>3.6396324580937152</c:v>
                </c:pt>
                <c:pt idx="294">
                  <c:v>3.6863152089710836</c:v>
                </c:pt>
                <c:pt idx="295">
                  <c:v>3.7326365967437063</c:v>
                </c:pt>
                <c:pt idx="296">
                  <c:v>3.7785825114681426</c:v>
                </c:pt>
                <c:pt idx="297">
                  <c:v>3.8241389575736777</c:v>
                </c:pt>
                <c:pt idx="298">
                  <c:v>3.8692920581255139</c:v>
                </c:pt>
                <c:pt idx="299">
                  <c:v>3.9140280590518168</c:v>
                </c:pt>
                <c:pt idx="300">
                  <c:v>3.9583333333333344</c:v>
                </c:pt>
                <c:pt idx="301">
                  <c:v>4.0021943851543229</c:v>
                </c:pt>
                <c:pt idx="302">
                  <c:v>4.0455978540135131</c:v>
                </c:pt>
                <c:pt idx="303">
                  <c:v>4.0885305187938306</c:v>
                </c:pt>
                <c:pt idx="304">
                  <c:v>4.1309793017896776</c:v>
                </c:pt>
                <c:pt idx="305">
                  <c:v>4.1729312726905512</c:v>
                </c:pt>
                <c:pt idx="306">
                  <c:v>4.214373652519714</c:v>
                </c:pt>
                <c:pt idx="307">
                  <c:v>4.2552938175268071</c:v>
                </c:pt>
                <c:pt idx="308">
                  <c:v>4.2956793030331681</c:v>
                </c:pt>
                <c:pt idx="309">
                  <c:v>4.3355178072286922</c:v>
                </c:pt>
                <c:pt idx="310">
                  <c:v>4.3747971949190747</c:v>
                </c:pt>
                <c:pt idx="311">
                  <c:v>4.4135055012223141</c:v>
                </c:pt>
                <c:pt idx="312">
                  <c:v>4.4516309352133376</c:v>
                </c:pt>
                <c:pt idx="313">
                  <c:v>4.4891618835156217</c:v>
                </c:pt>
                <c:pt idx="314">
                  <c:v>4.5260869138387418</c:v>
                </c:pt>
                <c:pt idx="315">
                  <c:v>4.5623947784607637</c:v>
                </c:pt>
                <c:pt idx="316">
                  <c:v>4.5980744176544004</c:v>
                </c:pt>
                <c:pt idx="317">
                  <c:v>4.6331149630559132</c:v>
                </c:pt>
                <c:pt idx="318">
                  <c:v>4.6675057409757335</c:v>
                </c:pt>
                <c:pt idx="319">
                  <c:v>4.7012362756497508</c:v>
                </c:pt>
                <c:pt idx="320">
                  <c:v>4.7342962924303533</c:v>
                </c:pt>
                <c:pt idx="321">
                  <c:v>4.7666757209161652</c:v>
                </c:pt>
                <c:pt idx="322">
                  <c:v>4.7983646980196042</c:v>
                </c:pt>
                <c:pt idx="323">
                  <c:v>4.8293535709712714</c:v>
                </c:pt>
                <c:pt idx="324">
                  <c:v>4.8596329002602641</c:v>
                </c:pt>
                <c:pt idx="325">
                  <c:v>4.8891934625095592</c:v>
                </c:pt>
                <c:pt idx="326">
                  <c:v>4.9180262532855394</c:v>
                </c:pt>
                <c:pt idx="327">
                  <c:v>4.9461224898408203</c:v>
                </c:pt>
                <c:pt idx="328">
                  <c:v>4.9734736137895768</c:v>
                </c:pt>
                <c:pt idx="329">
                  <c:v>5.0000712937144955</c:v>
                </c:pt>
                <c:pt idx="330">
                  <c:v>5.0259074277046123</c:v>
                </c:pt>
                <c:pt idx="331">
                  <c:v>5.050974145823238</c:v>
                </c:pt>
                <c:pt idx="332">
                  <c:v>5.0752638125052032</c:v>
                </c:pt>
                <c:pt idx="333">
                  <c:v>5.0987690288827396</c:v>
                </c:pt>
                <c:pt idx="334">
                  <c:v>5.1214826350392366</c:v>
                </c:pt>
                <c:pt idx="335">
                  <c:v>5.1433977121902288</c:v>
                </c:pt>
                <c:pt idx="336">
                  <c:v>5.1645075847909192</c:v>
                </c:pt>
                <c:pt idx="337">
                  <c:v>5.1848058225696185</c:v>
                </c:pt>
                <c:pt idx="338">
                  <c:v>5.2042862424864635</c:v>
                </c:pt>
                <c:pt idx="339">
                  <c:v>5.2229429106168386</c:v>
                </c:pt>
                <c:pt idx="340">
                  <c:v>5.2407701439588994</c:v>
                </c:pt>
                <c:pt idx="341">
                  <c:v>5.2577625121646747</c:v>
                </c:pt>
                <c:pt idx="342">
                  <c:v>5.2739148391941972</c:v>
                </c:pt>
                <c:pt idx="343">
                  <c:v>5.2892222048921864</c:v>
                </c:pt>
                <c:pt idx="344">
                  <c:v>5.3036799464867643</c:v>
                </c:pt>
                <c:pt idx="345">
                  <c:v>5.3172836600097826</c:v>
                </c:pt>
                <c:pt idx="346">
                  <c:v>5.3300292016383226</c:v>
                </c:pt>
                <c:pt idx="347">
                  <c:v>5.3419126889569357</c:v>
                </c:pt>
                <c:pt idx="348">
                  <c:v>5.3529305021402669</c:v>
                </c:pt>
                <c:pt idx="349">
                  <c:v>5.3630792850556865</c:v>
                </c:pt>
                <c:pt idx="350">
                  <c:v>5.3723559462856079</c:v>
                </c:pt>
                <c:pt idx="351">
                  <c:v>5.3807576600691522</c:v>
                </c:pt>
                <c:pt idx="352">
                  <c:v>5.3882818671629149</c:v>
                </c:pt>
                <c:pt idx="353">
                  <c:v>5.3949262756205227</c:v>
                </c:pt>
                <c:pt idx="354">
                  <c:v>5.4006888614907966</c:v>
                </c:pt>
                <c:pt idx="355">
                  <c:v>5.4055678694342575</c:v>
                </c:pt>
                <c:pt idx="356">
                  <c:v>5.4095618132578212</c:v>
                </c:pt>
                <c:pt idx="357">
                  <c:v>5.4126694763675056</c:v>
                </c:pt>
                <c:pt idx="358">
                  <c:v>5.4148899121390288</c:v>
                </c:pt>
                <c:pt idx="359">
                  <c:v>5.4162224442061415</c:v>
                </c:pt>
                <c:pt idx="360">
                  <c:v>5.416666666666667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A0-4B9B-ADDF-48B70CDE4164}"/>
            </c:ext>
          </c:extLst>
        </c:ser>
        <c:ser>
          <c:idx val="0"/>
          <c:order val="1"/>
          <c:tx>
            <c:strRef>
              <c:f>Data!$P$6</c:f>
              <c:strCache>
                <c:ptCount val="1"/>
                <c:pt idx="0">
                  <c:v>2350-FL50</c:v>
                </c:pt>
              </c:strCache>
            </c:strRef>
          </c:tx>
          <c:spPr>
            <a:ln w="19050">
              <a:solidFill>
                <a:schemeClr val="accent5"/>
              </a:solidFill>
              <a:prstDash val="lgDashDot"/>
            </a:ln>
          </c:spPr>
          <c:marker>
            <c:symbol val="none"/>
          </c:marker>
          <c:xVal>
            <c:numRef>
              <c:f>Data!$T$17:$T$377</c:f>
              <c:numCache>
                <c:formatCode>0.0</c:formatCode>
                <c:ptCount val="361"/>
                <c:pt idx="0">
                  <c:v>3.981732478453015E-16</c:v>
                </c:pt>
                <c:pt idx="1">
                  <c:v>-6.1083422530491212E-2</c:v>
                </c:pt>
                <c:pt idx="2">
                  <c:v>-0.12214823845875228</c:v>
                </c:pt>
                <c:pt idx="3">
                  <c:v>-0.18317584685030228</c:v>
                </c:pt>
                <c:pt idx="4">
                  <c:v>-0.24414765810443725</c:v>
                </c:pt>
                <c:pt idx="5">
                  <c:v>-0.30504509961680354</c:v>
                </c:pt>
                <c:pt idx="6">
                  <c:v>-0.36584962143678701</c:v>
                </c:pt>
                <c:pt idx="7">
                  <c:v>-0.42654270191801574</c:v>
                </c:pt>
                <c:pt idx="8">
                  <c:v>-0.48710585336022821</c:v>
                </c:pt>
                <c:pt idx="9">
                  <c:v>-0.54752062764080878</c:v>
                </c:pt>
                <c:pt idx="10">
                  <c:v>-0.60776862183425562</c:v>
                </c:pt>
                <c:pt idx="11">
                  <c:v>-0.66783148381790614</c:v>
                </c:pt>
                <c:pt idx="12">
                  <c:v>-0.72769091786215756</c:v>
                </c:pt>
                <c:pt idx="13">
                  <c:v>-0.78732869020352636</c:v>
                </c:pt>
                <c:pt idx="14">
                  <c:v>-0.84672663459883735</c:v>
                </c:pt>
                <c:pt idx="15">
                  <c:v>-0.90586665785882237</c:v>
                </c:pt>
                <c:pt idx="16">
                  <c:v>-0.96473074535949588</c:v>
                </c:pt>
                <c:pt idx="17">
                  <c:v>-1.0233009665295778</c:v>
                </c:pt>
                <c:pt idx="18">
                  <c:v>-1.0815594803123159</c:v>
                </c:pt>
                <c:pt idx="19">
                  <c:v>-1.1394885406000475</c:v>
                </c:pt>
                <c:pt idx="20">
                  <c:v>-1.1970705016398404</c:v>
                </c:pt>
                <c:pt idx="21">
                  <c:v>-1.2542878234085506</c:v>
                </c:pt>
                <c:pt idx="22">
                  <c:v>-1.3111230769556925</c:v>
                </c:pt>
                <c:pt idx="23">
                  <c:v>-1.3675589497124574</c:v>
                </c:pt>
                <c:pt idx="24">
                  <c:v>-1.4235782507652994</c:v>
                </c:pt>
                <c:pt idx="25">
                  <c:v>-1.479163916092449</c:v>
                </c:pt>
                <c:pt idx="26">
                  <c:v>-1.5342990137617718</c:v>
                </c:pt>
                <c:pt idx="27">
                  <c:v>-1.5889667490884132</c:v>
                </c:pt>
                <c:pt idx="28">
                  <c:v>-1.6431504697506167</c:v>
                </c:pt>
                <c:pt idx="29">
                  <c:v>-1.696833670862181</c:v>
                </c:pt>
                <c:pt idx="30">
                  <c:v>-1.7499999999999989</c:v>
                </c:pt>
                <c:pt idx="31">
                  <c:v>-1.8026332621851884</c:v>
                </c:pt>
                <c:pt idx="32">
                  <c:v>-1.8547174248162184</c:v>
                </c:pt>
                <c:pt idx="33">
                  <c:v>-1.9062366225525931</c:v>
                </c:pt>
                <c:pt idx="34">
                  <c:v>-1.9571751621476132</c:v>
                </c:pt>
                <c:pt idx="35">
                  <c:v>-2.0075175272286612</c:v>
                </c:pt>
                <c:pt idx="36">
                  <c:v>-2.0572483830236568</c:v>
                </c:pt>
                <c:pt idx="37">
                  <c:v>-2.1063525810321684</c:v>
                </c:pt>
                <c:pt idx="38">
                  <c:v>-2.1548151636398045</c:v>
                </c:pt>
                <c:pt idx="39">
                  <c:v>-2.2026213686744311</c:v>
                </c:pt>
                <c:pt idx="40">
                  <c:v>-2.2497566339028867</c:v>
                </c:pt>
                <c:pt idx="41">
                  <c:v>-2.2962066014667757</c:v>
                </c:pt>
                <c:pt idx="42">
                  <c:v>-2.3419571222560034</c:v>
                </c:pt>
                <c:pt idx="43">
                  <c:v>-2.3869942602187435</c:v>
                </c:pt>
                <c:pt idx="44">
                  <c:v>-2.4313042966064891</c:v>
                </c:pt>
                <c:pt idx="45">
                  <c:v>-2.4748737341529154</c:v>
                </c:pt>
                <c:pt idx="46">
                  <c:v>-2.5176893011852788</c:v>
                </c:pt>
                <c:pt idx="47">
                  <c:v>-2.5597379556670967</c:v>
                </c:pt>
                <c:pt idx="48">
                  <c:v>-2.6010068891708795</c:v>
                </c:pt>
                <c:pt idx="49">
                  <c:v>-2.6414835307796998</c:v>
                </c:pt>
                <c:pt idx="50">
                  <c:v>-2.6811555509164213</c:v>
                </c:pt>
                <c:pt idx="51">
                  <c:v>-2.7200108650993982</c:v>
                </c:pt>
                <c:pt idx="52">
                  <c:v>-2.7580376376235289</c:v>
                </c:pt>
                <c:pt idx="53">
                  <c:v>-2.795224285165526</c:v>
                </c:pt>
                <c:pt idx="54">
                  <c:v>-2.8315594803123152</c:v>
                </c:pt>
                <c:pt idx="55">
                  <c:v>-2.8670321550114717</c:v>
                </c:pt>
                <c:pt idx="56">
                  <c:v>-2.9016315039426459</c:v>
                </c:pt>
                <c:pt idx="57">
                  <c:v>-2.9353469878089826</c:v>
                </c:pt>
                <c:pt idx="58">
                  <c:v>-2.9681683365474911</c:v>
                </c:pt>
                <c:pt idx="59">
                  <c:v>-3.0000855524573953</c:v>
                </c:pt>
                <c:pt idx="60">
                  <c:v>-3.031088913245533</c:v>
                </c:pt>
                <c:pt idx="61">
                  <c:v>-3.0611689749878841</c:v>
                </c:pt>
                <c:pt idx="62">
                  <c:v>-3.0903165750062449</c:v>
                </c:pt>
                <c:pt idx="63">
                  <c:v>-3.1185228346592893</c:v>
                </c:pt>
                <c:pt idx="64">
                  <c:v>-3.1457791620470847</c:v>
                </c:pt>
                <c:pt idx="65">
                  <c:v>-3.1720772546282747</c:v>
                </c:pt>
                <c:pt idx="66">
                  <c:v>-3.1974091017491029</c:v>
                </c:pt>
                <c:pt idx="67">
                  <c:v>-3.2217669870835404</c:v>
                </c:pt>
                <c:pt idx="68">
                  <c:v>-3.2451434909837547</c:v>
                </c:pt>
                <c:pt idx="69">
                  <c:v>-3.2675314927402046</c:v>
                </c:pt>
                <c:pt idx="70">
                  <c:v>-3.2889241727506788</c:v>
                </c:pt>
                <c:pt idx="71">
                  <c:v>-3.30931501459761</c:v>
                </c:pt>
                <c:pt idx="72">
                  <c:v>-3.3286978070330369</c:v>
                </c:pt>
                <c:pt idx="73">
                  <c:v>-3.3470666458706226</c:v>
                </c:pt>
                <c:pt idx="74">
                  <c:v>-3.3644159357841148</c:v>
                </c:pt>
                <c:pt idx="75">
                  <c:v>-3.3807403920117389</c:v>
                </c:pt>
                <c:pt idx="76">
                  <c:v>-3.396035041965987</c:v>
                </c:pt>
                <c:pt idx="77">
                  <c:v>-3.4102952267483237</c:v>
                </c:pt>
                <c:pt idx="78">
                  <c:v>-3.4235166025683186</c:v>
                </c:pt>
                <c:pt idx="79">
                  <c:v>-3.4356951420668245</c:v>
                </c:pt>
                <c:pt idx="80">
                  <c:v>-3.4468271355427289</c:v>
                </c:pt>
                <c:pt idx="81">
                  <c:v>-3.4569091920829806</c:v>
                </c:pt>
                <c:pt idx="82">
                  <c:v>-3.4659382405954959</c:v>
                </c:pt>
                <c:pt idx="83">
                  <c:v>-3.4739115307446262</c:v>
                </c:pt>
                <c:pt idx="84">
                  <c:v>-3.4808266337889564</c:v>
                </c:pt>
                <c:pt idx="85">
                  <c:v>-3.48668144332111</c:v>
                </c:pt>
                <c:pt idx="86">
                  <c:v>-3.4914741759093846</c:v>
                </c:pt>
                <c:pt idx="87">
                  <c:v>-3.4952033716410087</c:v>
                </c:pt>
                <c:pt idx="88">
                  <c:v>-3.4978678945668347</c:v>
                </c:pt>
                <c:pt idx="89">
                  <c:v>-3.4994669330473682</c:v>
                </c:pt>
                <c:pt idx="90">
                  <c:v>-3.4999999999999991</c:v>
                </c:pt>
                <c:pt idx="91">
                  <c:v>-3.4994669330473687</c:v>
                </c:pt>
                <c:pt idx="92">
                  <c:v>-3.4978678945668347</c:v>
                </c:pt>
                <c:pt idx="93">
                  <c:v>-3.4952033716410082</c:v>
                </c:pt>
                <c:pt idx="94">
                  <c:v>-3.4914741759093864</c:v>
                </c:pt>
                <c:pt idx="95">
                  <c:v>-3.4866814433211091</c:v>
                </c:pt>
                <c:pt idx="96">
                  <c:v>-3.480826633788956</c:v>
                </c:pt>
                <c:pt idx="97">
                  <c:v>-3.4739115307446271</c:v>
                </c:pt>
                <c:pt idx="98">
                  <c:v>-3.4659382405954959</c:v>
                </c:pt>
                <c:pt idx="99">
                  <c:v>-3.4569091920829815</c:v>
                </c:pt>
                <c:pt idx="100">
                  <c:v>-3.446827135542728</c:v>
                </c:pt>
                <c:pt idx="101">
                  <c:v>-3.435695142066824</c:v>
                </c:pt>
                <c:pt idx="102">
                  <c:v>-3.4235166025683195</c:v>
                </c:pt>
                <c:pt idx="103">
                  <c:v>-3.4102952267483233</c:v>
                </c:pt>
                <c:pt idx="104">
                  <c:v>-3.3960350419659875</c:v>
                </c:pt>
                <c:pt idx="105">
                  <c:v>-3.3807403920117385</c:v>
                </c:pt>
                <c:pt idx="106">
                  <c:v>-3.3644159357841161</c:v>
                </c:pt>
                <c:pt idx="107">
                  <c:v>-3.3470666458706235</c:v>
                </c:pt>
                <c:pt idx="108">
                  <c:v>-3.3286978070330382</c:v>
                </c:pt>
                <c:pt idx="109">
                  <c:v>-3.3093150145976087</c:v>
                </c:pt>
                <c:pt idx="110">
                  <c:v>-3.2889241727506793</c:v>
                </c:pt>
                <c:pt idx="111">
                  <c:v>-3.2675314927402055</c:v>
                </c:pt>
                <c:pt idx="112">
                  <c:v>-3.2451434909837555</c:v>
                </c:pt>
                <c:pt idx="113">
                  <c:v>-3.2217669870835408</c:v>
                </c:pt>
                <c:pt idx="114">
                  <c:v>-3.1974091017491029</c:v>
                </c:pt>
                <c:pt idx="115">
                  <c:v>-3.1720772546282752</c:v>
                </c:pt>
                <c:pt idx="116">
                  <c:v>-3.1457791620470843</c:v>
                </c:pt>
                <c:pt idx="117">
                  <c:v>-3.1185228346592875</c:v>
                </c:pt>
                <c:pt idx="118">
                  <c:v>-3.0903165750062445</c:v>
                </c:pt>
                <c:pt idx="119">
                  <c:v>-3.0611689749878854</c:v>
                </c:pt>
                <c:pt idx="120">
                  <c:v>-3.0310889132455352</c:v>
                </c:pt>
                <c:pt idx="121">
                  <c:v>-3.0000855524573926</c:v>
                </c:pt>
                <c:pt idx="122">
                  <c:v>-2.9681683365474911</c:v>
                </c:pt>
                <c:pt idx="123">
                  <c:v>-2.935346987808984</c:v>
                </c:pt>
                <c:pt idx="124">
                  <c:v>-2.9016315039426464</c:v>
                </c:pt>
                <c:pt idx="125">
                  <c:v>-2.8670321550114704</c:v>
                </c:pt>
                <c:pt idx="126">
                  <c:v>-2.8315594803123165</c:v>
                </c:pt>
                <c:pt idx="127">
                  <c:v>-2.7952242851655247</c:v>
                </c:pt>
                <c:pt idx="128">
                  <c:v>-2.7580376376235272</c:v>
                </c:pt>
                <c:pt idx="129">
                  <c:v>-2.720010865099399</c:v>
                </c:pt>
                <c:pt idx="130">
                  <c:v>-2.6811555509164235</c:v>
                </c:pt>
                <c:pt idx="131">
                  <c:v>-2.6414835307797029</c:v>
                </c:pt>
                <c:pt idx="132">
                  <c:v>-2.6010068891708795</c:v>
                </c:pt>
                <c:pt idx="133">
                  <c:v>-2.5597379556670967</c:v>
                </c:pt>
                <c:pt idx="134">
                  <c:v>-2.5176893011852788</c:v>
                </c:pt>
                <c:pt idx="135">
                  <c:v>-2.4748737341529159</c:v>
                </c:pt>
                <c:pt idx="136">
                  <c:v>-2.4313042966064899</c:v>
                </c:pt>
                <c:pt idx="137">
                  <c:v>-2.3869942602187448</c:v>
                </c:pt>
                <c:pt idx="138">
                  <c:v>-2.3419571222560043</c:v>
                </c:pt>
                <c:pt idx="139">
                  <c:v>-2.2962066014667752</c:v>
                </c:pt>
                <c:pt idx="140">
                  <c:v>-2.2497566339028885</c:v>
                </c:pt>
                <c:pt idx="141">
                  <c:v>-2.2026213686744307</c:v>
                </c:pt>
                <c:pt idx="142">
                  <c:v>-2.154815163639805</c:v>
                </c:pt>
                <c:pt idx="143">
                  <c:v>-2.1063525810321684</c:v>
                </c:pt>
                <c:pt idx="144">
                  <c:v>-2.0572483830236568</c:v>
                </c:pt>
                <c:pt idx="145">
                  <c:v>-2.0075175272286607</c:v>
                </c:pt>
                <c:pt idx="146">
                  <c:v>-1.9571751621476139</c:v>
                </c:pt>
                <c:pt idx="147">
                  <c:v>-1.9062366225525957</c:v>
                </c:pt>
                <c:pt idx="148">
                  <c:v>-1.8547174248162173</c:v>
                </c:pt>
                <c:pt idx="149">
                  <c:v>-1.8026332621851902</c:v>
                </c:pt>
                <c:pt idx="150">
                  <c:v>-1.7499999999999998</c:v>
                </c:pt>
                <c:pt idx="151">
                  <c:v>-1.6968336708621801</c:v>
                </c:pt>
                <c:pt idx="152">
                  <c:v>-1.6431504697506174</c:v>
                </c:pt>
                <c:pt idx="153">
                  <c:v>-1.5889667490884143</c:v>
                </c:pt>
                <c:pt idx="154">
                  <c:v>-1.5342990137617702</c:v>
                </c:pt>
                <c:pt idx="155">
                  <c:v>-1.4791639160924483</c:v>
                </c:pt>
                <c:pt idx="156">
                  <c:v>-1.4235782507653016</c:v>
                </c:pt>
                <c:pt idx="157">
                  <c:v>-1.3675589497124581</c:v>
                </c:pt>
                <c:pt idx="158">
                  <c:v>-1.3111230769556927</c:v>
                </c:pt>
                <c:pt idx="159">
                  <c:v>-1.2542878234085506</c:v>
                </c:pt>
                <c:pt idx="160">
                  <c:v>-1.1970705016398411</c:v>
                </c:pt>
                <c:pt idx="161">
                  <c:v>-1.1394885406000483</c:v>
                </c:pt>
                <c:pt idx="162">
                  <c:v>-1.0815594803123163</c:v>
                </c:pt>
                <c:pt idx="163">
                  <c:v>-1.023300966529578</c:v>
                </c:pt>
                <c:pt idx="164">
                  <c:v>-0.96473074535949765</c:v>
                </c:pt>
                <c:pt idx="165">
                  <c:v>-0.90586665785882337</c:v>
                </c:pt>
                <c:pt idx="166">
                  <c:v>-0.84672663459883712</c:v>
                </c:pt>
                <c:pt idx="167">
                  <c:v>-0.78732869020352825</c:v>
                </c:pt>
                <c:pt idx="168">
                  <c:v>-0.72769091786215778</c:v>
                </c:pt>
                <c:pt idx="169">
                  <c:v>-0.66783148381790725</c:v>
                </c:pt>
                <c:pt idx="170">
                  <c:v>-0.60776862183425595</c:v>
                </c:pt>
                <c:pt idx="171">
                  <c:v>-0.54752062764080833</c:v>
                </c:pt>
                <c:pt idx="172">
                  <c:v>-0.48710585336022866</c:v>
                </c:pt>
                <c:pt idx="173">
                  <c:v>-0.4265427019180163</c:v>
                </c:pt>
                <c:pt idx="174">
                  <c:v>-0.36584962143678801</c:v>
                </c:pt>
                <c:pt idx="175">
                  <c:v>-0.30504509961680382</c:v>
                </c:pt>
                <c:pt idx="176">
                  <c:v>-0.2441476581044395</c:v>
                </c:pt>
                <c:pt idx="177">
                  <c:v>-0.18317584685030341</c:v>
                </c:pt>
                <c:pt idx="178">
                  <c:v>-0.12214823845875393</c:v>
                </c:pt>
                <c:pt idx="179">
                  <c:v>-6.1083422530491753E-2</c:v>
                </c:pt>
                <c:pt idx="180">
                  <c:v>-5.3597534396820912E-16</c:v>
                </c:pt>
                <c:pt idx="181">
                  <c:v>6.1083422530491753E-2</c:v>
                </c:pt>
                <c:pt idx="182">
                  <c:v>0.12214823845875393</c:v>
                </c:pt>
                <c:pt idx="183">
                  <c:v>0.18317584685030341</c:v>
                </c:pt>
                <c:pt idx="184">
                  <c:v>0.2441476581044395</c:v>
                </c:pt>
                <c:pt idx="185">
                  <c:v>0.30504509961680382</c:v>
                </c:pt>
                <c:pt idx="186">
                  <c:v>0.36584962143678801</c:v>
                </c:pt>
                <c:pt idx="187">
                  <c:v>0.4265427019180163</c:v>
                </c:pt>
                <c:pt idx="188">
                  <c:v>0.48710585336022866</c:v>
                </c:pt>
                <c:pt idx="189">
                  <c:v>0.54752062764080833</c:v>
                </c:pt>
                <c:pt idx="190">
                  <c:v>0.60776862183425595</c:v>
                </c:pt>
                <c:pt idx="191">
                  <c:v>0.66783148381790725</c:v>
                </c:pt>
                <c:pt idx="192">
                  <c:v>0.72769091786215778</c:v>
                </c:pt>
                <c:pt idx="193">
                  <c:v>0.78732869020352825</c:v>
                </c:pt>
                <c:pt idx="194">
                  <c:v>0.84672663459883712</c:v>
                </c:pt>
                <c:pt idx="195">
                  <c:v>0.90586665785882337</c:v>
                </c:pt>
                <c:pt idx="196">
                  <c:v>0.96473074535949765</c:v>
                </c:pt>
                <c:pt idx="197">
                  <c:v>1.023300966529578</c:v>
                </c:pt>
                <c:pt idx="198">
                  <c:v>1.0815594803123163</c:v>
                </c:pt>
                <c:pt idx="199">
                  <c:v>1.1394885406000483</c:v>
                </c:pt>
                <c:pt idx="200">
                  <c:v>1.1970705016398411</c:v>
                </c:pt>
                <c:pt idx="201">
                  <c:v>1.2542878234085506</c:v>
                </c:pt>
                <c:pt idx="202">
                  <c:v>1.3111230769556927</c:v>
                </c:pt>
                <c:pt idx="203">
                  <c:v>1.3675589497124581</c:v>
                </c:pt>
                <c:pt idx="204">
                  <c:v>1.4235782507653016</c:v>
                </c:pt>
                <c:pt idx="205">
                  <c:v>1.4791639160924483</c:v>
                </c:pt>
                <c:pt idx="206">
                  <c:v>1.5342990137617702</c:v>
                </c:pt>
                <c:pt idx="207">
                  <c:v>1.5889667490884143</c:v>
                </c:pt>
                <c:pt idx="208">
                  <c:v>1.6431504697506174</c:v>
                </c:pt>
                <c:pt idx="209">
                  <c:v>1.6968336708621801</c:v>
                </c:pt>
                <c:pt idx="210">
                  <c:v>1.7499999999999998</c:v>
                </c:pt>
                <c:pt idx="211">
                  <c:v>1.8026332621851902</c:v>
                </c:pt>
                <c:pt idx="212">
                  <c:v>1.8547174248162173</c:v>
                </c:pt>
                <c:pt idx="213">
                  <c:v>1.9062366225525957</c:v>
                </c:pt>
                <c:pt idx="214">
                  <c:v>1.9571751621476139</c:v>
                </c:pt>
                <c:pt idx="215">
                  <c:v>2.0075175272286607</c:v>
                </c:pt>
                <c:pt idx="216">
                  <c:v>2.0572483830236568</c:v>
                </c:pt>
                <c:pt idx="217">
                  <c:v>2.1063525810321684</c:v>
                </c:pt>
                <c:pt idx="218">
                  <c:v>2.154815163639805</c:v>
                </c:pt>
                <c:pt idx="219">
                  <c:v>2.2026213686744307</c:v>
                </c:pt>
                <c:pt idx="220">
                  <c:v>2.2497566339028885</c:v>
                </c:pt>
                <c:pt idx="221">
                  <c:v>2.2962066014667752</c:v>
                </c:pt>
                <c:pt idx="222">
                  <c:v>2.3419571222560043</c:v>
                </c:pt>
                <c:pt idx="223">
                  <c:v>2.3869942602187448</c:v>
                </c:pt>
                <c:pt idx="224">
                  <c:v>2.4313042966064899</c:v>
                </c:pt>
                <c:pt idx="225">
                  <c:v>2.4748737341529159</c:v>
                </c:pt>
                <c:pt idx="226">
                  <c:v>2.5176893011852788</c:v>
                </c:pt>
                <c:pt idx="227">
                  <c:v>2.5597379556670967</c:v>
                </c:pt>
                <c:pt idx="228">
                  <c:v>2.6010068891708795</c:v>
                </c:pt>
                <c:pt idx="229">
                  <c:v>2.6414835307797029</c:v>
                </c:pt>
                <c:pt idx="230">
                  <c:v>2.6811555509164235</c:v>
                </c:pt>
                <c:pt idx="231">
                  <c:v>2.720010865099399</c:v>
                </c:pt>
                <c:pt idx="232">
                  <c:v>2.7580376376235272</c:v>
                </c:pt>
                <c:pt idx="233">
                  <c:v>2.7952242851655247</c:v>
                </c:pt>
                <c:pt idx="234">
                  <c:v>2.8315594803123165</c:v>
                </c:pt>
                <c:pt idx="235">
                  <c:v>2.8670321550114704</c:v>
                </c:pt>
                <c:pt idx="236">
                  <c:v>2.9016315039426464</c:v>
                </c:pt>
                <c:pt idx="237">
                  <c:v>2.935346987808984</c:v>
                </c:pt>
                <c:pt idx="238">
                  <c:v>2.9681683365474911</c:v>
                </c:pt>
                <c:pt idx="239">
                  <c:v>3.0000855524573926</c:v>
                </c:pt>
                <c:pt idx="240">
                  <c:v>3.0310889132455352</c:v>
                </c:pt>
                <c:pt idx="241">
                  <c:v>3.0611689749878854</c:v>
                </c:pt>
                <c:pt idx="242">
                  <c:v>3.0903165750062445</c:v>
                </c:pt>
                <c:pt idx="243">
                  <c:v>3.1185228346592875</c:v>
                </c:pt>
                <c:pt idx="244">
                  <c:v>3.1457791620470843</c:v>
                </c:pt>
                <c:pt idx="245">
                  <c:v>3.1720772546282752</c:v>
                </c:pt>
                <c:pt idx="246">
                  <c:v>3.1974091017491029</c:v>
                </c:pt>
                <c:pt idx="247">
                  <c:v>3.2217669870835408</c:v>
                </c:pt>
                <c:pt idx="248">
                  <c:v>3.2451434909837555</c:v>
                </c:pt>
                <c:pt idx="249">
                  <c:v>3.2675314927402055</c:v>
                </c:pt>
                <c:pt idx="250">
                  <c:v>3.2889241727506793</c:v>
                </c:pt>
                <c:pt idx="251">
                  <c:v>3.3093150145976087</c:v>
                </c:pt>
                <c:pt idx="252">
                  <c:v>3.3286978070330382</c:v>
                </c:pt>
                <c:pt idx="253">
                  <c:v>3.3470666458706235</c:v>
                </c:pt>
                <c:pt idx="254">
                  <c:v>3.3644159357841161</c:v>
                </c:pt>
                <c:pt idx="255">
                  <c:v>3.3807403920117385</c:v>
                </c:pt>
                <c:pt idx="256">
                  <c:v>3.3960350419659875</c:v>
                </c:pt>
                <c:pt idx="257">
                  <c:v>3.4102952267483233</c:v>
                </c:pt>
                <c:pt idx="258">
                  <c:v>3.4235166025683195</c:v>
                </c:pt>
                <c:pt idx="259">
                  <c:v>3.435695142066824</c:v>
                </c:pt>
                <c:pt idx="260">
                  <c:v>3.446827135542728</c:v>
                </c:pt>
                <c:pt idx="261">
                  <c:v>3.4569091920829815</c:v>
                </c:pt>
                <c:pt idx="262">
                  <c:v>3.4659382405954959</c:v>
                </c:pt>
                <c:pt idx="263">
                  <c:v>3.4739115307446271</c:v>
                </c:pt>
                <c:pt idx="264">
                  <c:v>3.480826633788956</c:v>
                </c:pt>
                <c:pt idx="265">
                  <c:v>3.4866814433211091</c:v>
                </c:pt>
                <c:pt idx="266">
                  <c:v>3.4914741759093864</c:v>
                </c:pt>
                <c:pt idx="267">
                  <c:v>3.4952033716410082</c:v>
                </c:pt>
                <c:pt idx="268">
                  <c:v>3.4978678945668347</c:v>
                </c:pt>
                <c:pt idx="269">
                  <c:v>3.4994669330473687</c:v>
                </c:pt>
                <c:pt idx="270">
                  <c:v>3.4999999999999991</c:v>
                </c:pt>
                <c:pt idx="271">
                  <c:v>3.4994669330473682</c:v>
                </c:pt>
                <c:pt idx="272">
                  <c:v>3.4978678945668347</c:v>
                </c:pt>
                <c:pt idx="273">
                  <c:v>3.4952033716410087</c:v>
                </c:pt>
                <c:pt idx="274">
                  <c:v>3.4914741759093846</c:v>
                </c:pt>
                <c:pt idx="275">
                  <c:v>3.48668144332111</c:v>
                </c:pt>
                <c:pt idx="276">
                  <c:v>3.4808266337889564</c:v>
                </c:pt>
                <c:pt idx="277">
                  <c:v>3.4739115307446262</c:v>
                </c:pt>
                <c:pt idx="278">
                  <c:v>3.4659382405954959</c:v>
                </c:pt>
                <c:pt idx="279">
                  <c:v>3.4569091920829806</c:v>
                </c:pt>
                <c:pt idx="280">
                  <c:v>3.4468271355427289</c:v>
                </c:pt>
                <c:pt idx="281">
                  <c:v>3.4356951420668245</c:v>
                </c:pt>
                <c:pt idx="282">
                  <c:v>3.4235166025683186</c:v>
                </c:pt>
                <c:pt idx="283">
                  <c:v>3.4102952267483237</c:v>
                </c:pt>
                <c:pt idx="284">
                  <c:v>3.396035041965987</c:v>
                </c:pt>
                <c:pt idx="285">
                  <c:v>3.3807403920117389</c:v>
                </c:pt>
                <c:pt idx="286">
                  <c:v>3.3644159357841148</c:v>
                </c:pt>
                <c:pt idx="287">
                  <c:v>3.3470666458706226</c:v>
                </c:pt>
                <c:pt idx="288">
                  <c:v>3.3286978070330369</c:v>
                </c:pt>
                <c:pt idx="289">
                  <c:v>3.30931501459761</c:v>
                </c:pt>
                <c:pt idx="290">
                  <c:v>3.2889241727506788</c:v>
                </c:pt>
                <c:pt idx="291">
                  <c:v>3.2675314927402046</c:v>
                </c:pt>
                <c:pt idx="292">
                  <c:v>3.2451434909837547</c:v>
                </c:pt>
                <c:pt idx="293">
                  <c:v>3.2217669870835404</c:v>
                </c:pt>
                <c:pt idx="294">
                  <c:v>3.1974091017491029</c:v>
                </c:pt>
                <c:pt idx="295">
                  <c:v>3.1720772546282747</c:v>
                </c:pt>
                <c:pt idx="296">
                  <c:v>3.1457791620470847</c:v>
                </c:pt>
                <c:pt idx="297">
                  <c:v>3.1185228346592893</c:v>
                </c:pt>
                <c:pt idx="298">
                  <c:v>3.0903165750062449</c:v>
                </c:pt>
                <c:pt idx="299">
                  <c:v>3.0611689749878841</c:v>
                </c:pt>
                <c:pt idx="300">
                  <c:v>3.031088913245533</c:v>
                </c:pt>
                <c:pt idx="301">
                  <c:v>3.0000855524573953</c:v>
                </c:pt>
                <c:pt idx="302">
                  <c:v>2.9681683365474911</c:v>
                </c:pt>
                <c:pt idx="303">
                  <c:v>2.9353469878089826</c:v>
                </c:pt>
                <c:pt idx="304">
                  <c:v>2.9016315039426459</c:v>
                </c:pt>
                <c:pt idx="305">
                  <c:v>2.8670321550114717</c:v>
                </c:pt>
                <c:pt idx="306">
                  <c:v>2.8315594803123152</c:v>
                </c:pt>
                <c:pt idx="307">
                  <c:v>2.795224285165526</c:v>
                </c:pt>
                <c:pt idx="308">
                  <c:v>2.7580376376235289</c:v>
                </c:pt>
                <c:pt idx="309">
                  <c:v>2.7200108650993982</c:v>
                </c:pt>
                <c:pt idx="310">
                  <c:v>2.6811555509164213</c:v>
                </c:pt>
                <c:pt idx="311">
                  <c:v>2.6414835307796998</c:v>
                </c:pt>
                <c:pt idx="312">
                  <c:v>2.6010068891708795</c:v>
                </c:pt>
                <c:pt idx="313">
                  <c:v>2.5597379556670967</c:v>
                </c:pt>
                <c:pt idx="314">
                  <c:v>2.5176893011852788</c:v>
                </c:pt>
                <c:pt idx="315">
                  <c:v>2.4748737341529154</c:v>
                </c:pt>
                <c:pt idx="316">
                  <c:v>2.4313042966064891</c:v>
                </c:pt>
                <c:pt idx="317">
                  <c:v>2.3869942602187435</c:v>
                </c:pt>
                <c:pt idx="318">
                  <c:v>2.3419571222560034</c:v>
                </c:pt>
                <c:pt idx="319">
                  <c:v>2.2962066014667757</c:v>
                </c:pt>
                <c:pt idx="320">
                  <c:v>2.2497566339028867</c:v>
                </c:pt>
                <c:pt idx="321">
                  <c:v>2.2026213686744311</c:v>
                </c:pt>
                <c:pt idx="322">
                  <c:v>2.1548151636398045</c:v>
                </c:pt>
                <c:pt idx="323">
                  <c:v>2.1063525810321684</c:v>
                </c:pt>
                <c:pt idx="324">
                  <c:v>2.0572483830236568</c:v>
                </c:pt>
                <c:pt idx="325">
                  <c:v>2.0075175272286612</c:v>
                </c:pt>
                <c:pt idx="326">
                  <c:v>1.9571751621476132</c:v>
                </c:pt>
                <c:pt idx="327">
                  <c:v>1.9062366225525931</c:v>
                </c:pt>
                <c:pt idx="328">
                  <c:v>1.8547174248162184</c:v>
                </c:pt>
                <c:pt idx="329">
                  <c:v>1.8026332621851884</c:v>
                </c:pt>
                <c:pt idx="330">
                  <c:v>1.7499999999999989</c:v>
                </c:pt>
                <c:pt idx="331">
                  <c:v>1.696833670862181</c:v>
                </c:pt>
                <c:pt idx="332">
                  <c:v>1.6431504697506167</c:v>
                </c:pt>
                <c:pt idx="333">
                  <c:v>1.5889667490884132</c:v>
                </c:pt>
                <c:pt idx="334">
                  <c:v>1.5342990137617718</c:v>
                </c:pt>
                <c:pt idx="335">
                  <c:v>1.479163916092449</c:v>
                </c:pt>
                <c:pt idx="336">
                  <c:v>1.4235782507652994</c:v>
                </c:pt>
                <c:pt idx="337">
                  <c:v>1.3675589497124574</c:v>
                </c:pt>
                <c:pt idx="338">
                  <c:v>1.3111230769556925</c:v>
                </c:pt>
                <c:pt idx="339">
                  <c:v>1.2542878234085506</c:v>
                </c:pt>
                <c:pt idx="340">
                  <c:v>1.1970705016398404</c:v>
                </c:pt>
                <c:pt idx="341">
                  <c:v>1.1394885406000475</c:v>
                </c:pt>
                <c:pt idx="342">
                  <c:v>1.0815594803123159</c:v>
                </c:pt>
                <c:pt idx="343">
                  <c:v>1.0233009665295778</c:v>
                </c:pt>
                <c:pt idx="344">
                  <c:v>0.96473074535949588</c:v>
                </c:pt>
                <c:pt idx="345">
                  <c:v>0.90586665785882237</c:v>
                </c:pt>
                <c:pt idx="346">
                  <c:v>0.84672663459883735</c:v>
                </c:pt>
                <c:pt idx="347">
                  <c:v>0.78732869020352636</c:v>
                </c:pt>
                <c:pt idx="348">
                  <c:v>0.72769091786215756</c:v>
                </c:pt>
                <c:pt idx="349">
                  <c:v>0.66783148381790614</c:v>
                </c:pt>
                <c:pt idx="350">
                  <c:v>0.60776862183425562</c:v>
                </c:pt>
                <c:pt idx="351">
                  <c:v>0.54752062764080878</c:v>
                </c:pt>
                <c:pt idx="352">
                  <c:v>0.48710585336022821</c:v>
                </c:pt>
                <c:pt idx="353">
                  <c:v>0.42654270191801574</c:v>
                </c:pt>
                <c:pt idx="354">
                  <c:v>0.36584962143678701</c:v>
                </c:pt>
                <c:pt idx="355">
                  <c:v>0.30504509961680354</c:v>
                </c:pt>
                <c:pt idx="356">
                  <c:v>0.24414765810443725</c:v>
                </c:pt>
                <c:pt idx="357">
                  <c:v>0.18317584685030228</c:v>
                </c:pt>
                <c:pt idx="358">
                  <c:v>0.12214823845875228</c:v>
                </c:pt>
                <c:pt idx="359">
                  <c:v>6.1083422530491212E-2</c:v>
                </c:pt>
                <c:pt idx="360">
                  <c:v>-3.981732478453015E-16</c:v>
                </c:pt>
              </c:numCache>
            </c:numRef>
          </c:xVal>
          <c:yVal>
            <c:numRef>
              <c:f>Data!$U$17:$U$377</c:f>
              <c:numCache>
                <c:formatCode>0.0</c:formatCode>
                <c:ptCount val="361"/>
                <c:pt idx="0">
                  <c:v>6.5</c:v>
                </c:pt>
                <c:pt idx="1">
                  <c:v>6.49946693304737</c:v>
                </c:pt>
                <c:pt idx="2">
                  <c:v>6.4978678945668342</c:v>
                </c:pt>
                <c:pt idx="3">
                  <c:v>6.4952033716410078</c:v>
                </c:pt>
                <c:pt idx="4">
                  <c:v>6.491474175909385</c:v>
                </c:pt>
                <c:pt idx="5">
                  <c:v>6.4866814433211104</c:v>
                </c:pt>
                <c:pt idx="6">
                  <c:v>6.4808266337889568</c:v>
                </c:pt>
                <c:pt idx="7">
                  <c:v>6.4739115307446271</c:v>
                </c:pt>
                <c:pt idx="8">
                  <c:v>6.4659382405954977</c:v>
                </c:pt>
                <c:pt idx="9">
                  <c:v>6.4569091920829829</c:v>
                </c:pt>
                <c:pt idx="10">
                  <c:v>6.4468271355427298</c:v>
                </c:pt>
                <c:pt idx="11">
                  <c:v>6.4356951420668249</c:v>
                </c:pt>
                <c:pt idx="12">
                  <c:v>6.423516602568319</c:v>
                </c:pt>
                <c:pt idx="13">
                  <c:v>6.4102952267483237</c:v>
                </c:pt>
                <c:pt idx="14">
                  <c:v>6.3960350419659875</c:v>
                </c:pt>
                <c:pt idx="15">
                  <c:v>6.3807403920117389</c:v>
                </c:pt>
                <c:pt idx="16">
                  <c:v>6.364415935784117</c:v>
                </c:pt>
                <c:pt idx="17">
                  <c:v>6.3470666458706244</c:v>
                </c:pt>
                <c:pt idx="18">
                  <c:v>6.3286978070330369</c:v>
                </c:pt>
                <c:pt idx="19">
                  <c:v>6.3093150145976091</c:v>
                </c:pt>
                <c:pt idx="20">
                  <c:v>6.2889241727506793</c:v>
                </c:pt>
                <c:pt idx="21">
                  <c:v>6.2675314927402068</c:v>
                </c:pt>
                <c:pt idx="22">
                  <c:v>6.2451434909837564</c:v>
                </c:pt>
                <c:pt idx="23">
                  <c:v>6.2217669870835417</c:v>
                </c:pt>
                <c:pt idx="24">
                  <c:v>6.1974091017491029</c:v>
                </c:pt>
                <c:pt idx="25">
                  <c:v>6.1720772546282756</c:v>
                </c:pt>
                <c:pt idx="26">
                  <c:v>6.1457791620470843</c:v>
                </c:pt>
                <c:pt idx="27">
                  <c:v>6.1185228346592879</c:v>
                </c:pt>
                <c:pt idx="28">
                  <c:v>6.0903165750062449</c:v>
                </c:pt>
                <c:pt idx="29">
                  <c:v>6.0611689749878854</c:v>
                </c:pt>
                <c:pt idx="30">
                  <c:v>6.0310889132455365</c:v>
                </c:pt>
                <c:pt idx="31">
                  <c:v>6.0000855524573939</c:v>
                </c:pt>
                <c:pt idx="32">
                  <c:v>5.9681683365474916</c:v>
                </c:pt>
                <c:pt idx="33">
                  <c:v>5.935346987808984</c:v>
                </c:pt>
                <c:pt idx="34">
                  <c:v>5.9016315039426468</c:v>
                </c:pt>
                <c:pt idx="35">
                  <c:v>5.8670321550114712</c:v>
                </c:pt>
                <c:pt idx="36">
                  <c:v>5.8315594803123165</c:v>
                </c:pt>
                <c:pt idx="37">
                  <c:v>5.7952242851655242</c:v>
                </c:pt>
                <c:pt idx="38">
                  <c:v>5.7580376376235263</c:v>
                </c:pt>
                <c:pt idx="39">
                  <c:v>5.7200108650993986</c:v>
                </c:pt>
                <c:pt idx="40">
                  <c:v>5.681155550916424</c:v>
                </c:pt>
                <c:pt idx="41">
                  <c:v>5.6414835307797011</c:v>
                </c:pt>
                <c:pt idx="42">
                  <c:v>5.6010068891708809</c:v>
                </c:pt>
                <c:pt idx="43">
                  <c:v>5.5597379556670958</c:v>
                </c:pt>
                <c:pt idx="44">
                  <c:v>5.5176893011852801</c:v>
                </c:pt>
                <c:pt idx="45">
                  <c:v>5.4748737341529168</c:v>
                </c:pt>
                <c:pt idx="46">
                  <c:v>5.4313042966064904</c:v>
                </c:pt>
                <c:pt idx="47">
                  <c:v>5.3869942602187457</c:v>
                </c:pt>
                <c:pt idx="48">
                  <c:v>5.3419571222560043</c:v>
                </c:pt>
                <c:pt idx="49">
                  <c:v>5.2962066014667766</c:v>
                </c:pt>
                <c:pt idx="50">
                  <c:v>5.249756633902888</c:v>
                </c:pt>
                <c:pt idx="51">
                  <c:v>5.2026213686744303</c:v>
                </c:pt>
                <c:pt idx="52">
                  <c:v>5.1548151636398032</c:v>
                </c:pt>
                <c:pt idx="53">
                  <c:v>5.1063525810321702</c:v>
                </c:pt>
                <c:pt idx="54">
                  <c:v>5.0572483830236559</c:v>
                </c:pt>
                <c:pt idx="55">
                  <c:v>5.0075175272286616</c:v>
                </c:pt>
                <c:pt idx="56">
                  <c:v>4.957175162147613</c:v>
                </c:pt>
                <c:pt idx="57">
                  <c:v>4.9062366225525968</c:v>
                </c:pt>
                <c:pt idx="58">
                  <c:v>4.8547174248162168</c:v>
                </c:pt>
                <c:pt idx="59">
                  <c:v>4.8026332621851884</c:v>
                </c:pt>
                <c:pt idx="60">
                  <c:v>4.7500000000000009</c:v>
                </c:pt>
                <c:pt idx="61">
                  <c:v>4.6968336708621798</c:v>
                </c:pt>
                <c:pt idx="62">
                  <c:v>4.6431504697506183</c:v>
                </c:pt>
                <c:pt idx="63">
                  <c:v>4.5889667490884136</c:v>
                </c:pt>
                <c:pt idx="64">
                  <c:v>4.5342990137617711</c:v>
                </c:pt>
                <c:pt idx="65">
                  <c:v>4.4791639160924479</c:v>
                </c:pt>
                <c:pt idx="66">
                  <c:v>4.4235782507653001</c:v>
                </c:pt>
                <c:pt idx="67">
                  <c:v>4.3675589497124587</c:v>
                </c:pt>
                <c:pt idx="68">
                  <c:v>4.311123076955691</c:v>
                </c:pt>
                <c:pt idx="69">
                  <c:v>4.2542878234085517</c:v>
                </c:pt>
                <c:pt idx="70">
                  <c:v>4.1970705016398417</c:v>
                </c:pt>
                <c:pt idx="71">
                  <c:v>4.1394885406000483</c:v>
                </c:pt>
                <c:pt idx="72">
                  <c:v>4.0815594803123165</c:v>
                </c:pt>
                <c:pt idx="73">
                  <c:v>4.0233009665295798</c:v>
                </c:pt>
                <c:pt idx="74">
                  <c:v>3.9647307453594998</c:v>
                </c:pt>
                <c:pt idx="75">
                  <c:v>3.9058666578588217</c:v>
                </c:pt>
                <c:pt idx="76">
                  <c:v>3.8467266345988365</c:v>
                </c:pt>
                <c:pt idx="77">
                  <c:v>3.7873286902035264</c:v>
                </c:pt>
                <c:pt idx="78">
                  <c:v>3.7276909178621578</c:v>
                </c:pt>
                <c:pt idx="79">
                  <c:v>3.6678314838179058</c:v>
                </c:pt>
                <c:pt idx="80">
                  <c:v>3.6077686218342562</c:v>
                </c:pt>
                <c:pt idx="81">
                  <c:v>3.54752062764081</c:v>
                </c:pt>
                <c:pt idx="82">
                  <c:v>3.4871058533602284</c:v>
                </c:pt>
                <c:pt idx="83">
                  <c:v>3.4265427019180157</c:v>
                </c:pt>
                <c:pt idx="84">
                  <c:v>3.3658496214367868</c:v>
                </c:pt>
                <c:pt idx="85">
                  <c:v>3.305045099616803</c:v>
                </c:pt>
                <c:pt idx="86">
                  <c:v>3.2441476581044384</c:v>
                </c:pt>
                <c:pt idx="87">
                  <c:v>3.1831758468503035</c:v>
                </c:pt>
                <c:pt idx="88">
                  <c:v>3.1221482384587542</c:v>
                </c:pt>
                <c:pt idx="89">
                  <c:v>3.0610834225304928</c:v>
                </c:pt>
                <c:pt idx="90">
                  <c:v>3.0000000000000009</c:v>
                </c:pt>
                <c:pt idx="91">
                  <c:v>2.9389165774695085</c:v>
                </c:pt>
                <c:pt idx="92">
                  <c:v>2.8778517615412476</c:v>
                </c:pt>
                <c:pt idx="93">
                  <c:v>2.816824153149696</c:v>
                </c:pt>
                <c:pt idx="94">
                  <c:v>2.7558523418955603</c:v>
                </c:pt>
                <c:pt idx="95">
                  <c:v>2.6949549003831956</c:v>
                </c:pt>
                <c:pt idx="96">
                  <c:v>2.6341503785632119</c:v>
                </c:pt>
                <c:pt idx="97">
                  <c:v>2.5734572980819856</c:v>
                </c:pt>
                <c:pt idx="98">
                  <c:v>2.5128941466397712</c:v>
                </c:pt>
                <c:pt idx="99">
                  <c:v>2.4524793723591931</c:v>
                </c:pt>
                <c:pt idx="100">
                  <c:v>2.3922313781657447</c:v>
                </c:pt>
                <c:pt idx="101">
                  <c:v>2.3321685161820938</c:v>
                </c:pt>
                <c:pt idx="102">
                  <c:v>2.2723090821378435</c:v>
                </c:pt>
                <c:pt idx="103">
                  <c:v>2.2126713097964728</c:v>
                </c:pt>
                <c:pt idx="104">
                  <c:v>2.1532733654011622</c:v>
                </c:pt>
                <c:pt idx="105">
                  <c:v>2.0941333421411779</c:v>
                </c:pt>
                <c:pt idx="106">
                  <c:v>2.0352692546405029</c:v>
                </c:pt>
                <c:pt idx="107">
                  <c:v>1.9766990334704233</c:v>
                </c:pt>
                <c:pt idx="108">
                  <c:v>1.9184405196876833</c:v>
                </c:pt>
                <c:pt idx="109">
                  <c:v>1.8605114593999523</c:v>
                </c:pt>
                <c:pt idx="110">
                  <c:v>1.8029294983601594</c:v>
                </c:pt>
                <c:pt idx="111">
                  <c:v>1.7457121765914503</c:v>
                </c:pt>
                <c:pt idx="112">
                  <c:v>1.6888769230443073</c:v>
                </c:pt>
                <c:pt idx="113">
                  <c:v>1.6324410502875417</c:v>
                </c:pt>
                <c:pt idx="114">
                  <c:v>1.5764217492346995</c:v>
                </c:pt>
                <c:pt idx="115">
                  <c:v>1.5208360839075517</c:v>
                </c:pt>
                <c:pt idx="116">
                  <c:v>1.4657009862382278</c:v>
                </c:pt>
                <c:pt idx="117">
                  <c:v>1.4110332509115873</c:v>
                </c:pt>
                <c:pt idx="118">
                  <c:v>1.3568495302493808</c:v>
                </c:pt>
                <c:pt idx="119">
                  <c:v>1.3031663291378213</c:v>
                </c:pt>
                <c:pt idx="120">
                  <c:v>1.2500000000000011</c:v>
                </c:pt>
                <c:pt idx="121">
                  <c:v>1.1973667378148107</c:v>
                </c:pt>
                <c:pt idx="122">
                  <c:v>1.1452825751837836</c:v>
                </c:pt>
                <c:pt idx="123">
                  <c:v>1.0937633774474047</c:v>
                </c:pt>
                <c:pt idx="124">
                  <c:v>1.0428248378523868</c:v>
                </c:pt>
                <c:pt idx="125">
                  <c:v>0.99248247277133905</c:v>
                </c:pt>
                <c:pt idx="126">
                  <c:v>0.94275161697634391</c:v>
                </c:pt>
                <c:pt idx="127">
                  <c:v>0.8936474189678304</c:v>
                </c:pt>
                <c:pt idx="128">
                  <c:v>0.84518483636019515</c:v>
                </c:pt>
                <c:pt idx="129">
                  <c:v>0.7973786313255703</c:v>
                </c:pt>
                <c:pt idx="130">
                  <c:v>0.75024336609711162</c:v>
                </c:pt>
                <c:pt idx="131">
                  <c:v>0.70379339853322442</c:v>
                </c:pt>
                <c:pt idx="132">
                  <c:v>0.65804287774399783</c:v>
                </c:pt>
                <c:pt idx="133">
                  <c:v>0.61300573978125616</c:v>
                </c:pt>
                <c:pt idx="134">
                  <c:v>0.56869570339350894</c:v>
                </c:pt>
                <c:pt idx="135">
                  <c:v>0.52512626584708499</c:v>
                </c:pt>
                <c:pt idx="136">
                  <c:v>0.48231069881472138</c:v>
                </c:pt>
                <c:pt idx="137">
                  <c:v>0.44026204433290289</c:v>
                </c:pt>
                <c:pt idx="138">
                  <c:v>0.3989931108291212</c:v>
                </c:pt>
                <c:pt idx="139">
                  <c:v>0.35851646922029828</c:v>
                </c:pt>
                <c:pt idx="140">
                  <c:v>0.3188444490835774</c:v>
                </c:pt>
                <c:pt idx="141">
                  <c:v>0.27998913490060207</c:v>
                </c:pt>
                <c:pt idx="142">
                  <c:v>0.24196236237647423</c:v>
                </c:pt>
                <c:pt idx="143">
                  <c:v>0.2047757148344749</c:v>
                </c:pt>
                <c:pt idx="144">
                  <c:v>0.16844051968768478</c:v>
                </c:pt>
                <c:pt idx="145">
                  <c:v>0.13296784498852807</c:v>
                </c:pt>
                <c:pt idx="146">
                  <c:v>9.8368496057354968E-2</c:v>
                </c:pt>
                <c:pt idx="147">
                  <c:v>6.4653012191016768E-2</c:v>
                </c:pt>
                <c:pt idx="148">
                  <c:v>3.1831663452508825E-2</c:v>
                </c:pt>
                <c:pt idx="149">
                  <c:v>-8.5552457392451534E-5</c:v>
                </c:pt>
                <c:pt idx="150">
                  <c:v>-3.1088913245535268E-2</c:v>
                </c:pt>
                <c:pt idx="151">
                  <c:v>-6.1168974987885233E-2</c:v>
                </c:pt>
                <c:pt idx="152">
                  <c:v>-9.0316575006245098E-2</c:v>
                </c:pt>
                <c:pt idx="153">
                  <c:v>-0.11852283465928709</c:v>
                </c:pt>
                <c:pt idx="154">
                  <c:v>-0.14577916204708499</c:v>
                </c:pt>
                <c:pt idx="155">
                  <c:v>-0.17207725462827517</c:v>
                </c:pt>
                <c:pt idx="156">
                  <c:v>-0.19740910174910298</c:v>
                </c:pt>
                <c:pt idx="157">
                  <c:v>-0.2217669870835409</c:v>
                </c:pt>
                <c:pt idx="158">
                  <c:v>-0.24514349098375579</c:v>
                </c:pt>
                <c:pt idx="159">
                  <c:v>-0.26753149274020616</c:v>
                </c:pt>
                <c:pt idx="160">
                  <c:v>-0.28892417275067922</c:v>
                </c:pt>
                <c:pt idx="161">
                  <c:v>-0.30931501459760885</c:v>
                </c:pt>
                <c:pt idx="162">
                  <c:v>-0.32869780703303741</c:v>
                </c:pt>
                <c:pt idx="163">
                  <c:v>-0.34706664587062458</c:v>
                </c:pt>
                <c:pt idx="164">
                  <c:v>-0.36441593578411596</c:v>
                </c:pt>
                <c:pt idx="165">
                  <c:v>-0.3807403920117387</c:v>
                </c:pt>
                <c:pt idx="166">
                  <c:v>-0.39603504196598749</c:v>
                </c:pt>
                <c:pt idx="167">
                  <c:v>-0.41029522674832286</c:v>
                </c:pt>
                <c:pt idx="168">
                  <c:v>-0.42351660256831974</c:v>
                </c:pt>
                <c:pt idx="169">
                  <c:v>-0.43569514206682397</c:v>
                </c:pt>
                <c:pt idx="170">
                  <c:v>-0.44682713554272824</c:v>
                </c:pt>
                <c:pt idx="171">
                  <c:v>-0.45690919208298203</c:v>
                </c:pt>
                <c:pt idx="172">
                  <c:v>-0.46593824059549616</c:v>
                </c:pt>
                <c:pt idx="173">
                  <c:v>-0.473911530744627</c:v>
                </c:pt>
                <c:pt idx="174">
                  <c:v>-0.48082663378895635</c:v>
                </c:pt>
                <c:pt idx="175">
                  <c:v>-0.48668144332110952</c:v>
                </c:pt>
                <c:pt idx="176">
                  <c:v>-0.49147417590938475</c:v>
                </c:pt>
                <c:pt idx="177">
                  <c:v>-0.49520337164100853</c:v>
                </c:pt>
                <c:pt idx="178">
                  <c:v>-0.49786789456683495</c:v>
                </c:pt>
                <c:pt idx="179">
                  <c:v>-0.49946693304736939</c:v>
                </c:pt>
                <c:pt idx="180">
                  <c:v>-0.5</c:v>
                </c:pt>
                <c:pt idx="181">
                  <c:v>-0.49946693304736939</c:v>
                </c:pt>
                <c:pt idx="182">
                  <c:v>-0.49786789456683495</c:v>
                </c:pt>
                <c:pt idx="183">
                  <c:v>-0.49520337164100853</c:v>
                </c:pt>
                <c:pt idx="184">
                  <c:v>-0.49147417590938475</c:v>
                </c:pt>
                <c:pt idx="185">
                  <c:v>-0.48668144332110952</c:v>
                </c:pt>
                <c:pt idx="186">
                  <c:v>-0.48082663378895635</c:v>
                </c:pt>
                <c:pt idx="187">
                  <c:v>-0.473911530744627</c:v>
                </c:pt>
                <c:pt idx="188">
                  <c:v>-0.46593824059549616</c:v>
                </c:pt>
                <c:pt idx="189">
                  <c:v>-0.45690919208298203</c:v>
                </c:pt>
                <c:pt idx="190">
                  <c:v>-0.44682713554272824</c:v>
                </c:pt>
                <c:pt idx="191">
                  <c:v>-0.43569514206682397</c:v>
                </c:pt>
                <c:pt idx="192">
                  <c:v>-0.42351660256831974</c:v>
                </c:pt>
                <c:pt idx="193">
                  <c:v>-0.41029522674832286</c:v>
                </c:pt>
                <c:pt idx="194">
                  <c:v>-0.39603504196598749</c:v>
                </c:pt>
                <c:pt idx="195">
                  <c:v>-0.3807403920117387</c:v>
                </c:pt>
                <c:pt idx="196">
                  <c:v>-0.36441593578411596</c:v>
                </c:pt>
                <c:pt idx="197">
                  <c:v>-0.34706664587062458</c:v>
                </c:pt>
                <c:pt idx="198">
                  <c:v>-0.32869780703303741</c:v>
                </c:pt>
                <c:pt idx="199">
                  <c:v>-0.30931501459760885</c:v>
                </c:pt>
                <c:pt idx="200">
                  <c:v>-0.28892417275067922</c:v>
                </c:pt>
                <c:pt idx="201">
                  <c:v>-0.26753149274020616</c:v>
                </c:pt>
                <c:pt idx="202">
                  <c:v>-0.24514349098375579</c:v>
                </c:pt>
                <c:pt idx="203">
                  <c:v>-0.2217669870835409</c:v>
                </c:pt>
                <c:pt idx="204">
                  <c:v>-0.19740910174910298</c:v>
                </c:pt>
                <c:pt idx="205">
                  <c:v>-0.17207725462827517</c:v>
                </c:pt>
                <c:pt idx="206">
                  <c:v>-0.14577916204708499</c:v>
                </c:pt>
                <c:pt idx="207">
                  <c:v>-0.11852283465928709</c:v>
                </c:pt>
                <c:pt idx="208">
                  <c:v>-9.0316575006245098E-2</c:v>
                </c:pt>
                <c:pt idx="209">
                  <c:v>-6.1168974987885233E-2</c:v>
                </c:pt>
                <c:pt idx="210">
                  <c:v>-3.1088913245535268E-2</c:v>
                </c:pt>
                <c:pt idx="211">
                  <c:v>-8.5552457392451534E-5</c:v>
                </c:pt>
                <c:pt idx="212">
                  <c:v>3.1831663452508825E-2</c:v>
                </c:pt>
                <c:pt idx="213">
                  <c:v>6.4653012191016768E-2</c:v>
                </c:pt>
                <c:pt idx="214">
                  <c:v>9.8368496057354968E-2</c:v>
                </c:pt>
                <c:pt idx="215">
                  <c:v>0.13296784498852807</c:v>
                </c:pt>
                <c:pt idx="216">
                  <c:v>0.16844051968768478</c:v>
                </c:pt>
                <c:pt idx="217">
                  <c:v>0.2047757148344749</c:v>
                </c:pt>
                <c:pt idx="218">
                  <c:v>0.24196236237647423</c:v>
                </c:pt>
                <c:pt idx="219">
                  <c:v>0.27998913490060207</c:v>
                </c:pt>
                <c:pt idx="220">
                  <c:v>0.3188444490835774</c:v>
                </c:pt>
                <c:pt idx="221">
                  <c:v>0.35851646922029828</c:v>
                </c:pt>
                <c:pt idx="222">
                  <c:v>0.3989931108291212</c:v>
                </c:pt>
                <c:pt idx="223">
                  <c:v>0.44026204433290289</c:v>
                </c:pt>
                <c:pt idx="224">
                  <c:v>0.48231069881472138</c:v>
                </c:pt>
                <c:pt idx="225">
                  <c:v>0.52512626584708499</c:v>
                </c:pt>
                <c:pt idx="226">
                  <c:v>0.56869570339350894</c:v>
                </c:pt>
                <c:pt idx="227">
                  <c:v>0.61300573978125616</c:v>
                </c:pt>
                <c:pt idx="228">
                  <c:v>0.65804287774399783</c:v>
                </c:pt>
                <c:pt idx="229">
                  <c:v>0.70379339853322442</c:v>
                </c:pt>
                <c:pt idx="230">
                  <c:v>0.75024336609711162</c:v>
                </c:pt>
                <c:pt idx="231">
                  <c:v>0.7973786313255703</c:v>
                </c:pt>
                <c:pt idx="232">
                  <c:v>0.84518483636019515</c:v>
                </c:pt>
                <c:pt idx="233">
                  <c:v>0.8936474189678304</c:v>
                </c:pt>
                <c:pt idx="234">
                  <c:v>0.94275161697634391</c:v>
                </c:pt>
                <c:pt idx="235">
                  <c:v>0.99248247277133905</c:v>
                </c:pt>
                <c:pt idx="236">
                  <c:v>1.0428248378523868</c:v>
                </c:pt>
                <c:pt idx="237">
                  <c:v>1.0937633774474047</c:v>
                </c:pt>
                <c:pt idx="238">
                  <c:v>1.1452825751837836</c:v>
                </c:pt>
                <c:pt idx="239">
                  <c:v>1.1973667378148107</c:v>
                </c:pt>
                <c:pt idx="240">
                  <c:v>1.2500000000000011</c:v>
                </c:pt>
                <c:pt idx="241">
                  <c:v>1.3031663291378213</c:v>
                </c:pt>
                <c:pt idx="242">
                  <c:v>1.3568495302493808</c:v>
                </c:pt>
                <c:pt idx="243">
                  <c:v>1.4110332509115873</c:v>
                </c:pt>
                <c:pt idx="244">
                  <c:v>1.4657009862382278</c:v>
                </c:pt>
                <c:pt idx="245">
                  <c:v>1.5208360839075517</c:v>
                </c:pt>
                <c:pt idx="246">
                  <c:v>1.5764217492346995</c:v>
                </c:pt>
                <c:pt idx="247">
                  <c:v>1.6324410502875417</c:v>
                </c:pt>
                <c:pt idx="248">
                  <c:v>1.6888769230443073</c:v>
                </c:pt>
                <c:pt idx="249">
                  <c:v>1.7457121765914503</c:v>
                </c:pt>
                <c:pt idx="250">
                  <c:v>1.8029294983601594</c:v>
                </c:pt>
                <c:pt idx="251">
                  <c:v>1.8605114593999523</c:v>
                </c:pt>
                <c:pt idx="252">
                  <c:v>1.9184405196876833</c:v>
                </c:pt>
                <c:pt idx="253">
                  <c:v>1.9766990334704233</c:v>
                </c:pt>
                <c:pt idx="254">
                  <c:v>2.0352692546405029</c:v>
                </c:pt>
                <c:pt idx="255">
                  <c:v>2.0941333421411779</c:v>
                </c:pt>
                <c:pt idx="256">
                  <c:v>2.1532733654011622</c:v>
                </c:pt>
                <c:pt idx="257">
                  <c:v>2.2126713097964728</c:v>
                </c:pt>
                <c:pt idx="258">
                  <c:v>2.2723090821378435</c:v>
                </c:pt>
                <c:pt idx="259">
                  <c:v>2.3321685161820938</c:v>
                </c:pt>
                <c:pt idx="260">
                  <c:v>2.3922313781657447</c:v>
                </c:pt>
                <c:pt idx="261">
                  <c:v>2.4524793723591931</c:v>
                </c:pt>
                <c:pt idx="262">
                  <c:v>2.5128941466397712</c:v>
                </c:pt>
                <c:pt idx="263">
                  <c:v>2.5734572980819856</c:v>
                </c:pt>
                <c:pt idx="264">
                  <c:v>2.6341503785632119</c:v>
                </c:pt>
                <c:pt idx="265">
                  <c:v>2.6949549003831956</c:v>
                </c:pt>
                <c:pt idx="266">
                  <c:v>2.7558523418955603</c:v>
                </c:pt>
                <c:pt idx="267">
                  <c:v>2.816824153149696</c:v>
                </c:pt>
                <c:pt idx="268">
                  <c:v>2.8778517615412476</c:v>
                </c:pt>
                <c:pt idx="269">
                  <c:v>2.9389165774695085</c:v>
                </c:pt>
                <c:pt idx="270">
                  <c:v>3.0000000000000009</c:v>
                </c:pt>
                <c:pt idx="271">
                  <c:v>3.0610834225304928</c:v>
                </c:pt>
                <c:pt idx="272">
                  <c:v>3.1221482384587542</c:v>
                </c:pt>
                <c:pt idx="273">
                  <c:v>3.1831758468503035</c:v>
                </c:pt>
                <c:pt idx="274">
                  <c:v>3.2441476581044384</c:v>
                </c:pt>
                <c:pt idx="275">
                  <c:v>3.305045099616803</c:v>
                </c:pt>
                <c:pt idx="276">
                  <c:v>3.3658496214367868</c:v>
                </c:pt>
                <c:pt idx="277">
                  <c:v>3.4265427019180157</c:v>
                </c:pt>
                <c:pt idx="278">
                  <c:v>3.4871058533602284</c:v>
                </c:pt>
                <c:pt idx="279">
                  <c:v>3.54752062764081</c:v>
                </c:pt>
                <c:pt idx="280">
                  <c:v>3.6077686218342562</c:v>
                </c:pt>
                <c:pt idx="281">
                  <c:v>3.6678314838179058</c:v>
                </c:pt>
                <c:pt idx="282">
                  <c:v>3.7276909178621578</c:v>
                </c:pt>
                <c:pt idx="283">
                  <c:v>3.7873286902035264</c:v>
                </c:pt>
                <c:pt idx="284">
                  <c:v>3.8467266345988365</c:v>
                </c:pt>
                <c:pt idx="285">
                  <c:v>3.9058666578588217</c:v>
                </c:pt>
                <c:pt idx="286">
                  <c:v>3.9647307453594998</c:v>
                </c:pt>
                <c:pt idx="287">
                  <c:v>4.0233009665295798</c:v>
                </c:pt>
                <c:pt idx="288">
                  <c:v>4.0815594803123165</c:v>
                </c:pt>
                <c:pt idx="289">
                  <c:v>4.1394885406000483</c:v>
                </c:pt>
                <c:pt idx="290">
                  <c:v>4.1970705016398417</c:v>
                </c:pt>
                <c:pt idx="291">
                  <c:v>4.2542878234085517</c:v>
                </c:pt>
                <c:pt idx="292">
                  <c:v>4.311123076955691</c:v>
                </c:pt>
                <c:pt idx="293">
                  <c:v>4.3675589497124587</c:v>
                </c:pt>
                <c:pt idx="294">
                  <c:v>4.4235782507653001</c:v>
                </c:pt>
                <c:pt idx="295">
                  <c:v>4.4791639160924479</c:v>
                </c:pt>
                <c:pt idx="296">
                  <c:v>4.5342990137617711</c:v>
                </c:pt>
                <c:pt idx="297">
                  <c:v>4.5889667490884136</c:v>
                </c:pt>
                <c:pt idx="298">
                  <c:v>4.6431504697506183</c:v>
                </c:pt>
                <c:pt idx="299">
                  <c:v>4.6968336708621798</c:v>
                </c:pt>
                <c:pt idx="300">
                  <c:v>4.7500000000000009</c:v>
                </c:pt>
                <c:pt idx="301">
                  <c:v>4.8026332621851884</c:v>
                </c:pt>
                <c:pt idx="302">
                  <c:v>4.8547174248162168</c:v>
                </c:pt>
                <c:pt idx="303">
                  <c:v>4.9062366225525968</c:v>
                </c:pt>
                <c:pt idx="304">
                  <c:v>4.957175162147613</c:v>
                </c:pt>
                <c:pt idx="305">
                  <c:v>5.0075175272286616</c:v>
                </c:pt>
                <c:pt idx="306">
                  <c:v>5.0572483830236559</c:v>
                </c:pt>
                <c:pt idx="307">
                  <c:v>5.1063525810321702</c:v>
                </c:pt>
                <c:pt idx="308">
                  <c:v>5.1548151636398032</c:v>
                </c:pt>
                <c:pt idx="309">
                  <c:v>5.2026213686744303</c:v>
                </c:pt>
                <c:pt idx="310">
                  <c:v>5.249756633902888</c:v>
                </c:pt>
                <c:pt idx="311">
                  <c:v>5.2962066014667766</c:v>
                </c:pt>
                <c:pt idx="312">
                  <c:v>5.3419571222560043</c:v>
                </c:pt>
                <c:pt idx="313">
                  <c:v>5.3869942602187457</c:v>
                </c:pt>
                <c:pt idx="314">
                  <c:v>5.4313042966064904</c:v>
                </c:pt>
                <c:pt idx="315">
                  <c:v>5.4748737341529168</c:v>
                </c:pt>
                <c:pt idx="316">
                  <c:v>5.5176893011852801</c:v>
                </c:pt>
                <c:pt idx="317">
                  <c:v>5.5597379556670958</c:v>
                </c:pt>
                <c:pt idx="318">
                  <c:v>5.6010068891708809</c:v>
                </c:pt>
                <c:pt idx="319">
                  <c:v>5.6414835307797011</c:v>
                </c:pt>
                <c:pt idx="320">
                  <c:v>5.681155550916424</c:v>
                </c:pt>
                <c:pt idx="321">
                  <c:v>5.7200108650993986</c:v>
                </c:pt>
                <c:pt idx="322">
                  <c:v>5.7580376376235263</c:v>
                </c:pt>
                <c:pt idx="323">
                  <c:v>5.7952242851655242</c:v>
                </c:pt>
                <c:pt idx="324">
                  <c:v>5.8315594803123165</c:v>
                </c:pt>
                <c:pt idx="325">
                  <c:v>5.8670321550114712</c:v>
                </c:pt>
                <c:pt idx="326">
                  <c:v>5.9016315039426468</c:v>
                </c:pt>
                <c:pt idx="327">
                  <c:v>5.935346987808984</c:v>
                </c:pt>
                <c:pt idx="328">
                  <c:v>5.9681683365474916</c:v>
                </c:pt>
                <c:pt idx="329">
                  <c:v>6.0000855524573939</c:v>
                </c:pt>
                <c:pt idx="330">
                  <c:v>6.0310889132455365</c:v>
                </c:pt>
                <c:pt idx="331">
                  <c:v>6.0611689749878854</c:v>
                </c:pt>
                <c:pt idx="332">
                  <c:v>6.0903165750062449</c:v>
                </c:pt>
                <c:pt idx="333">
                  <c:v>6.1185228346592879</c:v>
                </c:pt>
                <c:pt idx="334">
                  <c:v>6.1457791620470843</c:v>
                </c:pt>
                <c:pt idx="335">
                  <c:v>6.1720772546282756</c:v>
                </c:pt>
                <c:pt idx="336">
                  <c:v>6.1974091017491029</c:v>
                </c:pt>
                <c:pt idx="337">
                  <c:v>6.2217669870835417</c:v>
                </c:pt>
                <c:pt idx="338">
                  <c:v>6.2451434909837564</c:v>
                </c:pt>
                <c:pt idx="339">
                  <c:v>6.2675314927402068</c:v>
                </c:pt>
                <c:pt idx="340">
                  <c:v>6.2889241727506793</c:v>
                </c:pt>
                <c:pt idx="341">
                  <c:v>6.3093150145976091</c:v>
                </c:pt>
                <c:pt idx="342">
                  <c:v>6.3286978070330369</c:v>
                </c:pt>
                <c:pt idx="343">
                  <c:v>6.3470666458706244</c:v>
                </c:pt>
                <c:pt idx="344">
                  <c:v>6.364415935784117</c:v>
                </c:pt>
                <c:pt idx="345">
                  <c:v>6.3807403920117389</c:v>
                </c:pt>
                <c:pt idx="346">
                  <c:v>6.3960350419659875</c:v>
                </c:pt>
                <c:pt idx="347">
                  <c:v>6.4102952267483237</c:v>
                </c:pt>
                <c:pt idx="348">
                  <c:v>6.423516602568319</c:v>
                </c:pt>
                <c:pt idx="349">
                  <c:v>6.4356951420668249</c:v>
                </c:pt>
                <c:pt idx="350">
                  <c:v>6.4468271355427298</c:v>
                </c:pt>
                <c:pt idx="351">
                  <c:v>6.4569091920829829</c:v>
                </c:pt>
                <c:pt idx="352">
                  <c:v>6.4659382405954977</c:v>
                </c:pt>
                <c:pt idx="353">
                  <c:v>6.4739115307446271</c:v>
                </c:pt>
                <c:pt idx="354">
                  <c:v>6.4808266337889568</c:v>
                </c:pt>
                <c:pt idx="355">
                  <c:v>6.4866814433211104</c:v>
                </c:pt>
                <c:pt idx="356">
                  <c:v>6.491474175909385</c:v>
                </c:pt>
                <c:pt idx="357">
                  <c:v>6.4952033716410078</c:v>
                </c:pt>
                <c:pt idx="358">
                  <c:v>6.4978678945668342</c:v>
                </c:pt>
                <c:pt idx="359">
                  <c:v>6.49946693304737</c:v>
                </c:pt>
                <c:pt idx="360">
                  <c:v>6.5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BA0-4B9B-ADDF-48B70CDE4164}"/>
            </c:ext>
          </c:extLst>
        </c:ser>
        <c:ser>
          <c:idx val="1"/>
          <c:order val="2"/>
          <c:tx>
            <c:strRef>
              <c:f>Data!$P$7</c:f>
              <c:strCache>
                <c:ptCount val="1"/>
                <c:pt idx="0">
                  <c:v>FL50-100</c:v>
                </c:pt>
              </c:strCache>
            </c:strRef>
          </c:tx>
          <c:spPr>
            <a:ln w="19050">
              <a:solidFill>
                <a:schemeClr val="accent3"/>
              </a:solidFill>
              <a:prstDash val="dash"/>
            </a:ln>
          </c:spPr>
          <c:marker>
            <c:symbol val="none"/>
          </c:marker>
          <c:xVal>
            <c:numRef>
              <c:f>Data!$V$17:$V$377</c:f>
              <c:numCache>
                <c:formatCode>0.0</c:formatCode>
                <c:ptCount val="361"/>
                <c:pt idx="0">
                  <c:v>5.3089766379373527E-16</c:v>
                </c:pt>
                <c:pt idx="1">
                  <c:v>-8.1444563373988296E-2</c:v>
                </c:pt>
                <c:pt idx="2">
                  <c:v>-0.16286431794500303</c:v>
                </c:pt>
                <c:pt idx="3">
                  <c:v>-0.2442344624670697</c:v>
                </c:pt>
                <c:pt idx="4">
                  <c:v>-0.32553021080591632</c:v>
                </c:pt>
                <c:pt idx="5">
                  <c:v>-0.40672679948907131</c:v>
                </c:pt>
                <c:pt idx="6">
                  <c:v>-0.48779949524904931</c:v>
                </c:pt>
                <c:pt idx="7">
                  <c:v>-0.56872360255735432</c:v>
                </c:pt>
                <c:pt idx="8">
                  <c:v>-0.64947447114697088</c:v>
                </c:pt>
                <c:pt idx="9">
                  <c:v>-0.73002750352107837</c:v>
                </c:pt>
                <c:pt idx="10">
                  <c:v>-0.81035816244567416</c:v>
                </c:pt>
                <c:pt idx="11">
                  <c:v>-0.89044197842387496</c:v>
                </c:pt>
                <c:pt idx="12">
                  <c:v>-0.97025455714954345</c:v>
                </c:pt>
                <c:pt idx="13">
                  <c:v>-1.0497715869380351</c:v>
                </c:pt>
                <c:pt idx="14">
                  <c:v>-1.1289688461317833</c:v>
                </c:pt>
                <c:pt idx="15">
                  <c:v>-1.20782221047843</c:v>
                </c:pt>
                <c:pt idx="16">
                  <c:v>-1.2863076604793278</c:v>
                </c:pt>
                <c:pt idx="17">
                  <c:v>-1.3644012887061039</c:v>
                </c:pt>
                <c:pt idx="18">
                  <c:v>-1.4420793070830877</c:v>
                </c:pt>
                <c:pt idx="19">
                  <c:v>-1.5193180541333968</c:v>
                </c:pt>
                <c:pt idx="20">
                  <c:v>-1.5960940021864538</c:v>
                </c:pt>
                <c:pt idx="21">
                  <c:v>-1.6723837645447339</c:v>
                </c:pt>
                <c:pt idx="22">
                  <c:v>-1.74816410260759</c:v>
                </c:pt>
                <c:pt idx="23">
                  <c:v>-1.823411932949943</c:v>
                </c:pt>
                <c:pt idx="24">
                  <c:v>-1.8981043343537325</c:v>
                </c:pt>
                <c:pt idx="25">
                  <c:v>-1.972218554789932</c:v>
                </c:pt>
                <c:pt idx="26">
                  <c:v>-2.0457320183490291</c:v>
                </c:pt>
                <c:pt idx="27">
                  <c:v>-2.1186223321178841</c:v>
                </c:pt>
                <c:pt idx="28">
                  <c:v>-2.1908672930008222</c:v>
                </c:pt>
                <c:pt idx="29">
                  <c:v>-2.2624448944829081</c:v>
                </c:pt>
                <c:pt idx="30">
                  <c:v>-2.3333333333333321</c:v>
                </c:pt>
                <c:pt idx="31">
                  <c:v>-2.4035110162469184</c:v>
                </c:pt>
                <c:pt idx="32">
                  <c:v>-2.4729565664216246</c:v>
                </c:pt>
                <c:pt idx="33">
                  <c:v>-2.5416488300701241</c:v>
                </c:pt>
                <c:pt idx="34">
                  <c:v>-2.6095668828634846</c:v>
                </c:pt>
                <c:pt idx="35">
                  <c:v>-2.676690036304882</c:v>
                </c:pt>
                <c:pt idx="36">
                  <c:v>-2.7429978440315419</c:v>
                </c:pt>
                <c:pt idx="37">
                  <c:v>-2.8084701080428918</c:v>
                </c:pt>
                <c:pt idx="38">
                  <c:v>-2.8730868848530724</c:v>
                </c:pt>
                <c:pt idx="39">
                  <c:v>-2.9368284915659082</c:v>
                </c:pt>
                <c:pt idx="40">
                  <c:v>-2.9996755118705156</c:v>
                </c:pt>
                <c:pt idx="41">
                  <c:v>-3.0616088019557011</c:v>
                </c:pt>
                <c:pt idx="42">
                  <c:v>-3.122609496341338</c:v>
                </c:pt>
                <c:pt idx="43">
                  <c:v>-3.1826590136249915</c:v>
                </c:pt>
                <c:pt idx="44">
                  <c:v>-3.2417390621419857</c:v>
                </c:pt>
                <c:pt idx="45">
                  <c:v>-3.2998316455372203</c:v>
                </c:pt>
                <c:pt idx="46">
                  <c:v>-3.3569190682470387</c:v>
                </c:pt>
                <c:pt idx="47">
                  <c:v>-3.412983940889462</c:v>
                </c:pt>
                <c:pt idx="48">
                  <c:v>-3.4680091855611725</c:v>
                </c:pt>
                <c:pt idx="49">
                  <c:v>-3.5219780410396</c:v>
                </c:pt>
                <c:pt idx="50">
                  <c:v>-3.5748740678885618</c:v>
                </c:pt>
                <c:pt idx="51">
                  <c:v>-3.6266811534658649</c:v>
                </c:pt>
                <c:pt idx="52">
                  <c:v>-3.6773835168313718</c:v>
                </c:pt>
                <c:pt idx="53">
                  <c:v>-3.7269657135540339</c:v>
                </c:pt>
                <c:pt idx="54">
                  <c:v>-3.775412640416421</c:v>
                </c:pt>
                <c:pt idx="55">
                  <c:v>-3.8227095400152953</c:v>
                </c:pt>
                <c:pt idx="56">
                  <c:v>-3.8688420052568611</c:v>
                </c:pt>
                <c:pt idx="57">
                  <c:v>-3.91379598374531</c:v>
                </c:pt>
                <c:pt idx="58">
                  <c:v>-3.9575577820633216</c:v>
                </c:pt>
                <c:pt idx="59">
                  <c:v>-4.0001140699431934</c:v>
                </c:pt>
                <c:pt idx="60">
                  <c:v>-4.0414518843273779</c:v>
                </c:pt>
                <c:pt idx="61">
                  <c:v>-4.0815586333171794</c:v>
                </c:pt>
                <c:pt idx="62">
                  <c:v>-4.1204221000083256</c:v>
                </c:pt>
                <c:pt idx="63">
                  <c:v>-4.1580304462123854</c:v>
                </c:pt>
                <c:pt idx="64">
                  <c:v>-4.1943722160627805</c:v>
                </c:pt>
                <c:pt idx="65">
                  <c:v>-4.2294363395043657</c:v>
                </c:pt>
                <c:pt idx="66">
                  <c:v>-4.2632121356654711</c:v>
                </c:pt>
                <c:pt idx="67">
                  <c:v>-4.2956893161113872</c:v>
                </c:pt>
                <c:pt idx="68">
                  <c:v>-4.3268579879783404</c:v>
                </c:pt>
                <c:pt idx="69">
                  <c:v>-4.3567086569869398</c:v>
                </c:pt>
                <c:pt idx="70">
                  <c:v>-4.3852322303342381</c:v>
                </c:pt>
                <c:pt idx="71">
                  <c:v>-4.4124200194634797</c:v>
                </c:pt>
                <c:pt idx="72">
                  <c:v>-4.4382637427107161</c:v>
                </c:pt>
                <c:pt idx="73">
                  <c:v>-4.462755527827496</c:v>
                </c:pt>
                <c:pt idx="74">
                  <c:v>-4.4858879143788197</c:v>
                </c:pt>
                <c:pt idx="75">
                  <c:v>-4.5076538560156525</c:v>
                </c:pt>
                <c:pt idx="76">
                  <c:v>-4.5280467226213155</c:v>
                </c:pt>
                <c:pt idx="77">
                  <c:v>-4.5470603023310989</c:v>
                </c:pt>
                <c:pt idx="78">
                  <c:v>-4.564688803424426</c:v>
                </c:pt>
                <c:pt idx="79">
                  <c:v>-4.5809268560890999</c:v>
                </c:pt>
                <c:pt idx="80">
                  <c:v>-4.5957695140569719</c:v>
                </c:pt>
                <c:pt idx="81">
                  <c:v>-4.6092122561106406</c:v>
                </c:pt>
                <c:pt idx="82">
                  <c:v>-4.6212509874606615</c:v>
                </c:pt>
                <c:pt idx="83">
                  <c:v>-4.631882040992835</c:v>
                </c:pt>
                <c:pt idx="84">
                  <c:v>-4.6411021783852746</c:v>
                </c:pt>
                <c:pt idx="85">
                  <c:v>-4.6489085910948136</c:v>
                </c:pt>
                <c:pt idx="86">
                  <c:v>-4.6552989012125128</c:v>
                </c:pt>
                <c:pt idx="87">
                  <c:v>-4.6602711621880122</c:v>
                </c:pt>
                <c:pt idx="88">
                  <c:v>-4.6638238594224459</c:v>
                </c:pt>
                <c:pt idx="89">
                  <c:v>-4.6659559107298243</c:v>
                </c:pt>
                <c:pt idx="90">
                  <c:v>-4.6666666666666652</c:v>
                </c:pt>
                <c:pt idx="91">
                  <c:v>-4.6659559107298252</c:v>
                </c:pt>
                <c:pt idx="92">
                  <c:v>-4.6638238594224459</c:v>
                </c:pt>
                <c:pt idx="93">
                  <c:v>-4.6602711621880113</c:v>
                </c:pt>
                <c:pt idx="94">
                  <c:v>-4.6552989012125146</c:v>
                </c:pt>
                <c:pt idx="95">
                  <c:v>-4.6489085910948118</c:v>
                </c:pt>
                <c:pt idx="96">
                  <c:v>-4.6411021783852737</c:v>
                </c:pt>
                <c:pt idx="97">
                  <c:v>-4.631882040992835</c:v>
                </c:pt>
                <c:pt idx="98">
                  <c:v>-4.6212509874606615</c:v>
                </c:pt>
                <c:pt idx="99">
                  <c:v>-4.6092122561106423</c:v>
                </c:pt>
                <c:pt idx="100">
                  <c:v>-4.5957695140569701</c:v>
                </c:pt>
                <c:pt idx="101">
                  <c:v>-4.5809268560890981</c:v>
                </c:pt>
                <c:pt idx="102">
                  <c:v>-4.564688803424426</c:v>
                </c:pt>
                <c:pt idx="103">
                  <c:v>-4.5470603023310971</c:v>
                </c:pt>
                <c:pt idx="104">
                  <c:v>-4.5280467226213164</c:v>
                </c:pt>
                <c:pt idx="105">
                  <c:v>-4.5076538560156516</c:v>
                </c:pt>
                <c:pt idx="106">
                  <c:v>-4.4858879143788215</c:v>
                </c:pt>
                <c:pt idx="107">
                  <c:v>-4.4627555278274977</c:v>
                </c:pt>
                <c:pt idx="108">
                  <c:v>-4.4382637427107179</c:v>
                </c:pt>
                <c:pt idx="109">
                  <c:v>-4.4124200194634779</c:v>
                </c:pt>
                <c:pt idx="110">
                  <c:v>-4.385232230334239</c:v>
                </c:pt>
                <c:pt idx="111">
                  <c:v>-4.3567086569869407</c:v>
                </c:pt>
                <c:pt idx="112">
                  <c:v>-4.3268579879783404</c:v>
                </c:pt>
                <c:pt idx="113">
                  <c:v>-4.2956893161113872</c:v>
                </c:pt>
                <c:pt idx="114">
                  <c:v>-4.2632121356654711</c:v>
                </c:pt>
                <c:pt idx="115">
                  <c:v>-4.2294363395043675</c:v>
                </c:pt>
                <c:pt idx="116">
                  <c:v>-4.1943722160627797</c:v>
                </c:pt>
                <c:pt idx="117">
                  <c:v>-4.1580304462123827</c:v>
                </c:pt>
                <c:pt idx="118">
                  <c:v>-4.1204221000083256</c:v>
                </c:pt>
                <c:pt idx="119">
                  <c:v>-4.0815586333171812</c:v>
                </c:pt>
                <c:pt idx="120">
                  <c:v>-4.0414518843273806</c:v>
                </c:pt>
                <c:pt idx="121">
                  <c:v>-4.0001140699431899</c:v>
                </c:pt>
                <c:pt idx="122">
                  <c:v>-3.9575577820633212</c:v>
                </c:pt>
                <c:pt idx="123">
                  <c:v>-3.9137959837453118</c:v>
                </c:pt>
                <c:pt idx="124">
                  <c:v>-3.8688420052568611</c:v>
                </c:pt>
                <c:pt idx="125">
                  <c:v>-3.8227095400152935</c:v>
                </c:pt>
                <c:pt idx="126">
                  <c:v>-3.7754126404164219</c:v>
                </c:pt>
                <c:pt idx="127">
                  <c:v>-3.7269657135540331</c:v>
                </c:pt>
                <c:pt idx="128">
                  <c:v>-3.6773835168313691</c:v>
                </c:pt>
                <c:pt idx="129">
                  <c:v>-3.6266811534658645</c:v>
                </c:pt>
                <c:pt idx="130">
                  <c:v>-3.5748740678885649</c:v>
                </c:pt>
                <c:pt idx="131">
                  <c:v>-3.521978041039604</c:v>
                </c:pt>
                <c:pt idx="132">
                  <c:v>-3.4680091855611725</c:v>
                </c:pt>
                <c:pt idx="133">
                  <c:v>-3.4129839408894624</c:v>
                </c:pt>
                <c:pt idx="134">
                  <c:v>-3.3569190682470387</c:v>
                </c:pt>
                <c:pt idx="135">
                  <c:v>-3.2998316455372216</c:v>
                </c:pt>
                <c:pt idx="136">
                  <c:v>-3.2417390621419861</c:v>
                </c:pt>
                <c:pt idx="137">
                  <c:v>-3.1826590136249933</c:v>
                </c:pt>
                <c:pt idx="138">
                  <c:v>-3.1226094963413393</c:v>
                </c:pt>
                <c:pt idx="139">
                  <c:v>-3.0616088019557002</c:v>
                </c:pt>
                <c:pt idx="140">
                  <c:v>-2.9996755118705178</c:v>
                </c:pt>
                <c:pt idx="141">
                  <c:v>-2.9368284915659078</c:v>
                </c:pt>
                <c:pt idx="142">
                  <c:v>-2.8730868848530728</c:v>
                </c:pt>
                <c:pt idx="143">
                  <c:v>-2.8084701080428913</c:v>
                </c:pt>
                <c:pt idx="144">
                  <c:v>-2.7429978440315419</c:v>
                </c:pt>
                <c:pt idx="145">
                  <c:v>-2.6766900363048811</c:v>
                </c:pt>
                <c:pt idx="146">
                  <c:v>-2.6095668828634855</c:v>
                </c:pt>
                <c:pt idx="147">
                  <c:v>-2.5416488300701277</c:v>
                </c:pt>
                <c:pt idx="148">
                  <c:v>-2.4729565664216224</c:v>
                </c:pt>
                <c:pt idx="149">
                  <c:v>-2.4035110162469202</c:v>
                </c:pt>
                <c:pt idx="150">
                  <c:v>-2.333333333333333</c:v>
                </c:pt>
                <c:pt idx="151">
                  <c:v>-2.2624448944829068</c:v>
                </c:pt>
                <c:pt idx="152">
                  <c:v>-2.1908672930008231</c:v>
                </c:pt>
                <c:pt idx="153">
                  <c:v>-2.1186223321178859</c:v>
                </c:pt>
                <c:pt idx="154">
                  <c:v>-2.0457320183490268</c:v>
                </c:pt>
                <c:pt idx="155">
                  <c:v>-1.9722185547899309</c:v>
                </c:pt>
                <c:pt idx="156">
                  <c:v>-1.8981043343537356</c:v>
                </c:pt>
                <c:pt idx="157">
                  <c:v>-1.8234119329499441</c:v>
                </c:pt>
                <c:pt idx="158">
                  <c:v>-1.7481641026075905</c:v>
                </c:pt>
                <c:pt idx="159">
                  <c:v>-1.6723837645447344</c:v>
                </c:pt>
                <c:pt idx="160">
                  <c:v>-1.5960940021864547</c:v>
                </c:pt>
                <c:pt idx="161">
                  <c:v>-1.5193180541333977</c:v>
                </c:pt>
                <c:pt idx="162">
                  <c:v>-1.442079307083088</c:v>
                </c:pt>
                <c:pt idx="163">
                  <c:v>-1.3644012887061041</c:v>
                </c:pt>
                <c:pt idx="164">
                  <c:v>-1.2863076604793302</c:v>
                </c:pt>
                <c:pt idx="165">
                  <c:v>-1.2078222104784313</c:v>
                </c:pt>
                <c:pt idx="166">
                  <c:v>-1.1289688461317828</c:v>
                </c:pt>
                <c:pt idx="167">
                  <c:v>-1.0497715869380377</c:v>
                </c:pt>
                <c:pt idx="168">
                  <c:v>-0.97025455714954356</c:v>
                </c:pt>
                <c:pt idx="169">
                  <c:v>-0.89044197842387629</c:v>
                </c:pt>
                <c:pt idx="170">
                  <c:v>-0.8103581624456746</c:v>
                </c:pt>
                <c:pt idx="171">
                  <c:v>-0.7300275035210777</c:v>
                </c:pt>
                <c:pt idx="172">
                  <c:v>-0.64947447114697143</c:v>
                </c:pt>
                <c:pt idx="173">
                  <c:v>-0.56872360255735521</c:v>
                </c:pt>
                <c:pt idx="174">
                  <c:v>-0.4877994952490507</c:v>
                </c:pt>
                <c:pt idx="175">
                  <c:v>-0.40672679948907176</c:v>
                </c:pt>
                <c:pt idx="176">
                  <c:v>-0.33367127987507322</c:v>
                </c:pt>
                <c:pt idx="177">
                  <c:v>-0.26019493818538164</c:v>
                </c:pt>
                <c:pt idx="178">
                  <c:v>-0.17870712944275416</c:v>
                </c:pt>
                <c:pt idx="179">
                  <c:v>-9.1044590357700642E-2</c:v>
                </c:pt>
                <c:pt idx="180">
                  <c:v>-8.0396301595231368E-16</c:v>
                </c:pt>
                <c:pt idx="181">
                  <c:v>9.1044590357700642E-2</c:v>
                </c:pt>
                <c:pt idx="182">
                  <c:v>0.17870712944275416</c:v>
                </c:pt>
                <c:pt idx="183">
                  <c:v>0.26019493818538164</c:v>
                </c:pt>
                <c:pt idx="184">
                  <c:v>0.33367127987507322</c:v>
                </c:pt>
                <c:pt idx="185">
                  <c:v>0.40672679948907176</c:v>
                </c:pt>
                <c:pt idx="186">
                  <c:v>0.4877994952490507</c:v>
                </c:pt>
                <c:pt idx="187">
                  <c:v>0.56872360255735521</c:v>
                </c:pt>
                <c:pt idx="188">
                  <c:v>0.64947447114697143</c:v>
                </c:pt>
                <c:pt idx="189">
                  <c:v>0.7300275035210777</c:v>
                </c:pt>
                <c:pt idx="190">
                  <c:v>0.8103581624456746</c:v>
                </c:pt>
                <c:pt idx="191">
                  <c:v>0.89044197842387629</c:v>
                </c:pt>
                <c:pt idx="192">
                  <c:v>0.97025455714954356</c:v>
                </c:pt>
                <c:pt idx="193">
                  <c:v>1.0497715869380377</c:v>
                </c:pt>
                <c:pt idx="194">
                  <c:v>1.1289688461317828</c:v>
                </c:pt>
                <c:pt idx="195">
                  <c:v>1.2078222104784313</c:v>
                </c:pt>
                <c:pt idx="196">
                  <c:v>1.2863076604793302</c:v>
                </c:pt>
                <c:pt idx="197">
                  <c:v>1.3644012887061041</c:v>
                </c:pt>
                <c:pt idx="198">
                  <c:v>1.442079307083088</c:v>
                </c:pt>
                <c:pt idx="199">
                  <c:v>1.5193180541333977</c:v>
                </c:pt>
                <c:pt idx="200">
                  <c:v>1.5960940021864547</c:v>
                </c:pt>
                <c:pt idx="201">
                  <c:v>1.6723837645447344</c:v>
                </c:pt>
                <c:pt idx="202">
                  <c:v>1.7481641026075905</c:v>
                </c:pt>
                <c:pt idx="203">
                  <c:v>1.8234119329499441</c:v>
                </c:pt>
                <c:pt idx="204">
                  <c:v>1.8981043343537356</c:v>
                </c:pt>
                <c:pt idx="205">
                  <c:v>1.9722185547899309</c:v>
                </c:pt>
                <c:pt idx="206">
                  <c:v>2.0457320183490268</c:v>
                </c:pt>
                <c:pt idx="207">
                  <c:v>2.1186223321178859</c:v>
                </c:pt>
                <c:pt idx="208">
                  <c:v>2.1908672930008231</c:v>
                </c:pt>
                <c:pt idx="209">
                  <c:v>2.2624448944829068</c:v>
                </c:pt>
                <c:pt idx="210">
                  <c:v>2.333333333333333</c:v>
                </c:pt>
                <c:pt idx="211">
                  <c:v>2.4035110162469202</c:v>
                </c:pt>
                <c:pt idx="212">
                  <c:v>2.4729565664216224</c:v>
                </c:pt>
                <c:pt idx="213">
                  <c:v>2.5416488300701277</c:v>
                </c:pt>
                <c:pt idx="214">
                  <c:v>2.6095668828634855</c:v>
                </c:pt>
                <c:pt idx="215">
                  <c:v>2.6766900363048811</c:v>
                </c:pt>
                <c:pt idx="216">
                  <c:v>2.7429978440315419</c:v>
                </c:pt>
                <c:pt idx="217">
                  <c:v>2.8084701080428913</c:v>
                </c:pt>
                <c:pt idx="218">
                  <c:v>2.8730868848530728</c:v>
                </c:pt>
                <c:pt idx="219">
                  <c:v>2.9368284915659078</c:v>
                </c:pt>
                <c:pt idx="220">
                  <c:v>2.9996755118705178</c:v>
                </c:pt>
                <c:pt idx="221">
                  <c:v>3.0616088019557002</c:v>
                </c:pt>
                <c:pt idx="222">
                  <c:v>3.1226094963413393</c:v>
                </c:pt>
                <c:pt idx="223">
                  <c:v>3.1826590136249933</c:v>
                </c:pt>
                <c:pt idx="224">
                  <c:v>3.2417390621419861</c:v>
                </c:pt>
                <c:pt idx="225">
                  <c:v>3.2998316455372216</c:v>
                </c:pt>
                <c:pt idx="226">
                  <c:v>3.3569190682470387</c:v>
                </c:pt>
                <c:pt idx="227">
                  <c:v>3.4129839408894624</c:v>
                </c:pt>
                <c:pt idx="228">
                  <c:v>3.4680091855611725</c:v>
                </c:pt>
                <c:pt idx="229">
                  <c:v>3.521978041039604</c:v>
                </c:pt>
                <c:pt idx="230">
                  <c:v>3.5748740678885649</c:v>
                </c:pt>
                <c:pt idx="231">
                  <c:v>3.6266811534658645</c:v>
                </c:pt>
                <c:pt idx="232">
                  <c:v>3.6773835168313691</c:v>
                </c:pt>
                <c:pt idx="233">
                  <c:v>3.7269657135540331</c:v>
                </c:pt>
                <c:pt idx="234">
                  <c:v>3.7754126404164219</c:v>
                </c:pt>
                <c:pt idx="235">
                  <c:v>3.8227095400152935</c:v>
                </c:pt>
                <c:pt idx="236">
                  <c:v>3.8688420052568611</c:v>
                </c:pt>
                <c:pt idx="237">
                  <c:v>3.9137959837453118</c:v>
                </c:pt>
                <c:pt idx="238">
                  <c:v>3.9575577820633212</c:v>
                </c:pt>
                <c:pt idx="239">
                  <c:v>4.0001140699431899</c:v>
                </c:pt>
                <c:pt idx="240">
                  <c:v>4.0414518843273806</c:v>
                </c:pt>
                <c:pt idx="241">
                  <c:v>4.0815586333171812</c:v>
                </c:pt>
                <c:pt idx="242">
                  <c:v>4.1204221000083256</c:v>
                </c:pt>
                <c:pt idx="243">
                  <c:v>4.1580304462123827</c:v>
                </c:pt>
                <c:pt idx="244">
                  <c:v>4.1943722160627797</c:v>
                </c:pt>
                <c:pt idx="245">
                  <c:v>4.2294363395043675</c:v>
                </c:pt>
                <c:pt idx="246">
                  <c:v>4.2632121356654711</c:v>
                </c:pt>
                <c:pt idx="247">
                  <c:v>4.2956893161113872</c:v>
                </c:pt>
                <c:pt idx="248">
                  <c:v>4.3268579879783404</c:v>
                </c:pt>
                <c:pt idx="249">
                  <c:v>4.3567086569869407</c:v>
                </c:pt>
                <c:pt idx="250">
                  <c:v>4.385232230334239</c:v>
                </c:pt>
                <c:pt idx="251">
                  <c:v>4.4124200194634779</c:v>
                </c:pt>
                <c:pt idx="252">
                  <c:v>4.4382637427107179</c:v>
                </c:pt>
                <c:pt idx="253">
                  <c:v>4.4627555278274977</c:v>
                </c:pt>
                <c:pt idx="254">
                  <c:v>4.4858879143788215</c:v>
                </c:pt>
                <c:pt idx="255">
                  <c:v>4.5076538560156516</c:v>
                </c:pt>
                <c:pt idx="256">
                  <c:v>4.5280467226213164</c:v>
                </c:pt>
                <c:pt idx="257">
                  <c:v>4.5470603023310971</c:v>
                </c:pt>
                <c:pt idx="258">
                  <c:v>4.564688803424426</c:v>
                </c:pt>
                <c:pt idx="259">
                  <c:v>4.5809268560890981</c:v>
                </c:pt>
                <c:pt idx="260">
                  <c:v>4.5957695140569701</c:v>
                </c:pt>
                <c:pt idx="261">
                  <c:v>4.6092122561106423</c:v>
                </c:pt>
                <c:pt idx="262">
                  <c:v>4.6212509874606615</c:v>
                </c:pt>
                <c:pt idx="263">
                  <c:v>4.631882040992835</c:v>
                </c:pt>
                <c:pt idx="264">
                  <c:v>4.6411021783852737</c:v>
                </c:pt>
                <c:pt idx="265">
                  <c:v>4.6489085910948118</c:v>
                </c:pt>
                <c:pt idx="266">
                  <c:v>4.6552989012125146</c:v>
                </c:pt>
                <c:pt idx="267">
                  <c:v>4.6602711621880113</c:v>
                </c:pt>
                <c:pt idx="268">
                  <c:v>4.6638238594224459</c:v>
                </c:pt>
                <c:pt idx="269">
                  <c:v>4.6659559107298252</c:v>
                </c:pt>
                <c:pt idx="270">
                  <c:v>4.6666666666666652</c:v>
                </c:pt>
                <c:pt idx="271">
                  <c:v>4.6659559107298243</c:v>
                </c:pt>
                <c:pt idx="272">
                  <c:v>4.6638238594224459</c:v>
                </c:pt>
                <c:pt idx="273">
                  <c:v>4.6602711621880122</c:v>
                </c:pt>
                <c:pt idx="274">
                  <c:v>4.6552989012125128</c:v>
                </c:pt>
                <c:pt idx="275">
                  <c:v>4.6489085910948136</c:v>
                </c:pt>
                <c:pt idx="276">
                  <c:v>4.6411021783852746</c:v>
                </c:pt>
                <c:pt idx="277">
                  <c:v>4.631882040992835</c:v>
                </c:pt>
                <c:pt idx="278">
                  <c:v>4.6212509874606615</c:v>
                </c:pt>
                <c:pt idx="279">
                  <c:v>4.6092122561106406</c:v>
                </c:pt>
                <c:pt idx="280">
                  <c:v>4.5957695140569719</c:v>
                </c:pt>
                <c:pt idx="281">
                  <c:v>4.5809268560890999</c:v>
                </c:pt>
                <c:pt idx="282">
                  <c:v>4.564688803424426</c:v>
                </c:pt>
                <c:pt idx="283">
                  <c:v>4.5470603023310989</c:v>
                </c:pt>
                <c:pt idx="284">
                  <c:v>4.5280467226213155</c:v>
                </c:pt>
                <c:pt idx="285">
                  <c:v>4.5076538560156525</c:v>
                </c:pt>
                <c:pt idx="286">
                  <c:v>4.4858879143788197</c:v>
                </c:pt>
                <c:pt idx="287">
                  <c:v>4.462755527827496</c:v>
                </c:pt>
                <c:pt idx="288">
                  <c:v>4.4382637427107161</c:v>
                </c:pt>
                <c:pt idx="289">
                  <c:v>4.4124200194634797</c:v>
                </c:pt>
                <c:pt idx="290">
                  <c:v>4.3852322303342381</c:v>
                </c:pt>
                <c:pt idx="291">
                  <c:v>4.3567086569869398</c:v>
                </c:pt>
                <c:pt idx="292">
                  <c:v>4.3268579879783404</c:v>
                </c:pt>
                <c:pt idx="293">
                  <c:v>4.2956893161113872</c:v>
                </c:pt>
                <c:pt idx="294">
                  <c:v>4.2632121356654711</c:v>
                </c:pt>
                <c:pt idx="295">
                  <c:v>4.2294363395043657</c:v>
                </c:pt>
                <c:pt idx="296">
                  <c:v>4.1943722160627805</c:v>
                </c:pt>
                <c:pt idx="297">
                  <c:v>4.1580304462123854</c:v>
                </c:pt>
                <c:pt idx="298">
                  <c:v>4.1204221000083256</c:v>
                </c:pt>
                <c:pt idx="299">
                  <c:v>4.0815586333171794</c:v>
                </c:pt>
                <c:pt idx="300">
                  <c:v>4.0414518843273779</c:v>
                </c:pt>
                <c:pt idx="301">
                  <c:v>4.0001140699431934</c:v>
                </c:pt>
                <c:pt idx="302">
                  <c:v>3.9575577820633216</c:v>
                </c:pt>
                <c:pt idx="303">
                  <c:v>3.91379598374531</c:v>
                </c:pt>
                <c:pt idx="304">
                  <c:v>3.8688420052568611</c:v>
                </c:pt>
                <c:pt idx="305">
                  <c:v>3.8227095400152953</c:v>
                </c:pt>
                <c:pt idx="306">
                  <c:v>3.775412640416421</c:v>
                </c:pt>
                <c:pt idx="307">
                  <c:v>3.7269657135540339</c:v>
                </c:pt>
                <c:pt idx="308">
                  <c:v>3.6773835168313718</c:v>
                </c:pt>
                <c:pt idx="309">
                  <c:v>3.6266811534658649</c:v>
                </c:pt>
                <c:pt idx="310">
                  <c:v>3.5748740678885618</c:v>
                </c:pt>
                <c:pt idx="311">
                  <c:v>3.5219780410396</c:v>
                </c:pt>
                <c:pt idx="312">
                  <c:v>3.4680091855611725</c:v>
                </c:pt>
                <c:pt idx="313">
                  <c:v>3.412983940889462</c:v>
                </c:pt>
                <c:pt idx="314">
                  <c:v>3.3569190682470387</c:v>
                </c:pt>
                <c:pt idx="315">
                  <c:v>3.2998316455372203</c:v>
                </c:pt>
                <c:pt idx="316">
                  <c:v>3.2417390621419857</c:v>
                </c:pt>
                <c:pt idx="317">
                  <c:v>3.1826590136249915</c:v>
                </c:pt>
                <c:pt idx="318">
                  <c:v>3.122609496341338</c:v>
                </c:pt>
                <c:pt idx="319">
                  <c:v>3.0616088019557011</c:v>
                </c:pt>
                <c:pt idx="320">
                  <c:v>2.9996755118705156</c:v>
                </c:pt>
                <c:pt idx="321">
                  <c:v>2.9368284915659082</c:v>
                </c:pt>
                <c:pt idx="322">
                  <c:v>2.8730868848530724</c:v>
                </c:pt>
                <c:pt idx="323">
                  <c:v>2.8084701080428918</c:v>
                </c:pt>
                <c:pt idx="324">
                  <c:v>2.7429978440315419</c:v>
                </c:pt>
                <c:pt idx="325">
                  <c:v>2.676690036304882</c:v>
                </c:pt>
                <c:pt idx="326">
                  <c:v>2.6095668828634846</c:v>
                </c:pt>
                <c:pt idx="327">
                  <c:v>2.5416488300701241</c:v>
                </c:pt>
                <c:pt idx="328">
                  <c:v>2.4729565664216246</c:v>
                </c:pt>
                <c:pt idx="329">
                  <c:v>2.4035110162469184</c:v>
                </c:pt>
                <c:pt idx="330">
                  <c:v>2.3333333333333321</c:v>
                </c:pt>
                <c:pt idx="331">
                  <c:v>2.2624448944829081</c:v>
                </c:pt>
                <c:pt idx="332">
                  <c:v>2.1908672930008222</c:v>
                </c:pt>
                <c:pt idx="333">
                  <c:v>2.1186223321178841</c:v>
                </c:pt>
                <c:pt idx="334">
                  <c:v>2.0457320183490291</c:v>
                </c:pt>
                <c:pt idx="335">
                  <c:v>1.972218554789932</c:v>
                </c:pt>
                <c:pt idx="336">
                  <c:v>1.8981043343537325</c:v>
                </c:pt>
                <c:pt idx="337">
                  <c:v>1.823411932949943</c:v>
                </c:pt>
                <c:pt idx="338">
                  <c:v>1.74816410260759</c:v>
                </c:pt>
                <c:pt idx="339">
                  <c:v>1.6723837645447339</c:v>
                </c:pt>
                <c:pt idx="340">
                  <c:v>1.5960940021864538</c:v>
                </c:pt>
                <c:pt idx="341">
                  <c:v>1.5193180541333968</c:v>
                </c:pt>
                <c:pt idx="342">
                  <c:v>1.4420793070830877</c:v>
                </c:pt>
                <c:pt idx="343">
                  <c:v>1.3644012887061039</c:v>
                </c:pt>
                <c:pt idx="344">
                  <c:v>1.2863076604793278</c:v>
                </c:pt>
                <c:pt idx="345">
                  <c:v>1.20782221047843</c:v>
                </c:pt>
                <c:pt idx="346">
                  <c:v>1.1289688461317833</c:v>
                </c:pt>
                <c:pt idx="347">
                  <c:v>1.0497715869380351</c:v>
                </c:pt>
                <c:pt idx="348">
                  <c:v>0.97025455714954345</c:v>
                </c:pt>
                <c:pt idx="349">
                  <c:v>0.89044197842387496</c:v>
                </c:pt>
                <c:pt idx="350">
                  <c:v>0.81035816244567416</c:v>
                </c:pt>
                <c:pt idx="351">
                  <c:v>0.73002750352107837</c:v>
                </c:pt>
                <c:pt idx="352">
                  <c:v>0.64947447114697088</c:v>
                </c:pt>
                <c:pt idx="353">
                  <c:v>0.56872360255735432</c:v>
                </c:pt>
                <c:pt idx="354">
                  <c:v>0.48779949524904931</c:v>
                </c:pt>
                <c:pt idx="355">
                  <c:v>0.40672679948907131</c:v>
                </c:pt>
                <c:pt idx="356">
                  <c:v>0.32553021080591632</c:v>
                </c:pt>
                <c:pt idx="357">
                  <c:v>0.2442344624670697</c:v>
                </c:pt>
                <c:pt idx="358">
                  <c:v>0.16286431794500303</c:v>
                </c:pt>
                <c:pt idx="359">
                  <c:v>8.1444563373988296E-2</c:v>
                </c:pt>
                <c:pt idx="360">
                  <c:v>-5.3089766379373527E-16</c:v>
                </c:pt>
              </c:numCache>
            </c:numRef>
          </c:xVal>
          <c:yVal>
            <c:numRef>
              <c:f>Data!$W$17:$W$377</c:f>
              <c:numCache>
                <c:formatCode>0.0</c:formatCode>
                <c:ptCount val="361"/>
                <c:pt idx="0">
                  <c:v>8.6666666666666661</c:v>
                </c:pt>
                <c:pt idx="1">
                  <c:v>8.6659559107298278</c:v>
                </c:pt>
                <c:pt idx="2">
                  <c:v>8.6638238594224468</c:v>
                </c:pt>
                <c:pt idx="3">
                  <c:v>8.6602711621880104</c:v>
                </c:pt>
                <c:pt idx="4">
                  <c:v>8.6552989012125128</c:v>
                </c:pt>
                <c:pt idx="5">
                  <c:v>8.6489085910948127</c:v>
                </c:pt>
                <c:pt idx="6">
                  <c:v>8.6411021783852746</c:v>
                </c:pt>
                <c:pt idx="7">
                  <c:v>8.6318820409928367</c:v>
                </c:pt>
                <c:pt idx="8">
                  <c:v>8.6212509874606624</c:v>
                </c:pt>
                <c:pt idx="9">
                  <c:v>8.6092122561106432</c:v>
                </c:pt>
                <c:pt idx="10">
                  <c:v>8.5957695140569736</c:v>
                </c:pt>
                <c:pt idx="11">
                  <c:v>8.5809268560890999</c:v>
                </c:pt>
                <c:pt idx="12">
                  <c:v>8.564688803424426</c:v>
                </c:pt>
                <c:pt idx="13">
                  <c:v>8.5470603023310971</c:v>
                </c:pt>
                <c:pt idx="14">
                  <c:v>8.5280467226213172</c:v>
                </c:pt>
                <c:pt idx="15">
                  <c:v>8.5076538560156525</c:v>
                </c:pt>
                <c:pt idx="16">
                  <c:v>8.4858879143788215</c:v>
                </c:pt>
                <c:pt idx="17">
                  <c:v>8.4627555278274986</c:v>
                </c:pt>
                <c:pt idx="18">
                  <c:v>8.4382637427107152</c:v>
                </c:pt>
                <c:pt idx="19">
                  <c:v>8.4124200194634806</c:v>
                </c:pt>
                <c:pt idx="20">
                  <c:v>8.385232230334239</c:v>
                </c:pt>
                <c:pt idx="21">
                  <c:v>8.3567086569869407</c:v>
                </c:pt>
                <c:pt idx="22">
                  <c:v>8.3268579879783413</c:v>
                </c:pt>
                <c:pt idx="23">
                  <c:v>8.2956893161113889</c:v>
                </c:pt>
                <c:pt idx="24">
                  <c:v>8.2632121356654693</c:v>
                </c:pt>
                <c:pt idx="25">
                  <c:v>8.2294363395043657</c:v>
                </c:pt>
                <c:pt idx="26">
                  <c:v>8.1943722160627797</c:v>
                </c:pt>
                <c:pt idx="27">
                  <c:v>8.1580304462123827</c:v>
                </c:pt>
                <c:pt idx="28">
                  <c:v>8.1204221000083248</c:v>
                </c:pt>
                <c:pt idx="29">
                  <c:v>8.0815586333171812</c:v>
                </c:pt>
                <c:pt idx="30">
                  <c:v>8.0414518843273814</c:v>
                </c:pt>
                <c:pt idx="31">
                  <c:v>8.0001140699431925</c:v>
                </c:pt>
                <c:pt idx="32">
                  <c:v>7.9575577820633221</c:v>
                </c:pt>
                <c:pt idx="33">
                  <c:v>7.9137959837453113</c:v>
                </c:pt>
                <c:pt idx="34">
                  <c:v>7.8688420052568615</c:v>
                </c:pt>
                <c:pt idx="35">
                  <c:v>7.8227095400152962</c:v>
                </c:pt>
                <c:pt idx="36">
                  <c:v>7.7754126404164206</c:v>
                </c:pt>
                <c:pt idx="37">
                  <c:v>7.7269657135540335</c:v>
                </c:pt>
                <c:pt idx="38">
                  <c:v>7.6773835168313678</c:v>
                </c:pt>
                <c:pt idx="39">
                  <c:v>7.6266811534658654</c:v>
                </c:pt>
                <c:pt idx="40">
                  <c:v>7.5748740678885662</c:v>
                </c:pt>
                <c:pt idx="41">
                  <c:v>7.5219780410396018</c:v>
                </c:pt>
                <c:pt idx="42">
                  <c:v>7.4680091855611748</c:v>
                </c:pt>
                <c:pt idx="43">
                  <c:v>7.412983940889462</c:v>
                </c:pt>
                <c:pt idx="44">
                  <c:v>7.3569190682470404</c:v>
                </c:pt>
                <c:pt idx="45">
                  <c:v>7.2998316455372221</c:v>
                </c:pt>
                <c:pt idx="46">
                  <c:v>7.2417390621419884</c:v>
                </c:pt>
                <c:pt idx="47">
                  <c:v>7.1826590136249946</c:v>
                </c:pt>
                <c:pt idx="48">
                  <c:v>7.1226094963413393</c:v>
                </c:pt>
                <c:pt idx="49">
                  <c:v>7.0616088019557033</c:v>
                </c:pt>
                <c:pt idx="50">
                  <c:v>6.9996755118705174</c:v>
                </c:pt>
                <c:pt idx="51">
                  <c:v>6.9368284915659082</c:v>
                </c:pt>
                <c:pt idx="52">
                  <c:v>6.8730868848530697</c:v>
                </c:pt>
                <c:pt idx="53">
                  <c:v>6.8084701080428927</c:v>
                </c:pt>
                <c:pt idx="54">
                  <c:v>6.7429978440315423</c:v>
                </c:pt>
                <c:pt idx="55">
                  <c:v>6.6766900363048816</c:v>
                </c:pt>
                <c:pt idx="56">
                  <c:v>6.6095668828634837</c:v>
                </c:pt>
                <c:pt idx="57">
                  <c:v>6.5416488300701294</c:v>
                </c:pt>
                <c:pt idx="58">
                  <c:v>6.4729565664216224</c:v>
                </c:pt>
                <c:pt idx="59">
                  <c:v>6.4035110162469184</c:v>
                </c:pt>
                <c:pt idx="60">
                  <c:v>6.3333333333333348</c:v>
                </c:pt>
                <c:pt idx="61">
                  <c:v>6.2624448944829068</c:v>
                </c:pt>
                <c:pt idx="62">
                  <c:v>6.1908672930008235</c:v>
                </c:pt>
                <c:pt idx="63">
                  <c:v>6.1186223321178845</c:v>
                </c:pt>
                <c:pt idx="64">
                  <c:v>6.0457320183490291</c:v>
                </c:pt>
                <c:pt idx="65">
                  <c:v>5.9722185547899302</c:v>
                </c:pt>
                <c:pt idx="66">
                  <c:v>5.8981043343537332</c:v>
                </c:pt>
                <c:pt idx="67">
                  <c:v>5.823411932949945</c:v>
                </c:pt>
                <c:pt idx="68">
                  <c:v>5.7481641026075891</c:v>
                </c:pt>
                <c:pt idx="69">
                  <c:v>5.6723837645447359</c:v>
                </c:pt>
                <c:pt idx="70">
                  <c:v>5.5960940021864545</c:v>
                </c:pt>
                <c:pt idx="71">
                  <c:v>5.5193180541333975</c:v>
                </c:pt>
                <c:pt idx="72">
                  <c:v>5.4420793070830893</c:v>
                </c:pt>
                <c:pt idx="73">
                  <c:v>5.3644012887061061</c:v>
                </c:pt>
                <c:pt idx="74">
                  <c:v>5.2863076604793324</c:v>
                </c:pt>
                <c:pt idx="75">
                  <c:v>5.2078222104784304</c:v>
                </c:pt>
                <c:pt idx="76">
                  <c:v>5.1289688461317819</c:v>
                </c:pt>
                <c:pt idx="77">
                  <c:v>5.0497715869380357</c:v>
                </c:pt>
                <c:pt idx="78">
                  <c:v>4.970254557149544</c:v>
                </c:pt>
                <c:pt idx="79">
                  <c:v>4.8904419784238753</c:v>
                </c:pt>
                <c:pt idx="80">
                  <c:v>4.8103581624456746</c:v>
                </c:pt>
                <c:pt idx="81">
                  <c:v>4.7300275035210797</c:v>
                </c:pt>
                <c:pt idx="82">
                  <c:v>4.6494744711469718</c:v>
                </c:pt>
                <c:pt idx="83">
                  <c:v>4.5687236025573545</c:v>
                </c:pt>
                <c:pt idx="84">
                  <c:v>4.4877994952490488</c:v>
                </c:pt>
                <c:pt idx="85">
                  <c:v>4.4067267994890713</c:v>
                </c:pt>
                <c:pt idx="86">
                  <c:v>4.3255302108059182</c:v>
                </c:pt>
                <c:pt idx="87">
                  <c:v>4.2442344624670723</c:v>
                </c:pt>
                <c:pt idx="88">
                  <c:v>4.1628643179450062</c:v>
                </c:pt>
                <c:pt idx="89">
                  <c:v>4.0814445633739904</c:v>
                </c:pt>
                <c:pt idx="90">
                  <c:v>4.0000000000000009</c:v>
                </c:pt>
                <c:pt idx="91">
                  <c:v>3.9185554366260122</c:v>
                </c:pt>
                <c:pt idx="92">
                  <c:v>3.8371356820549964</c:v>
                </c:pt>
                <c:pt idx="93">
                  <c:v>3.7557655375329286</c:v>
                </c:pt>
                <c:pt idx="94">
                  <c:v>3.6744697891940805</c:v>
                </c:pt>
                <c:pt idx="95">
                  <c:v>3.5932732005109278</c:v>
                </c:pt>
                <c:pt idx="96">
                  <c:v>3.512200504750949</c:v>
                </c:pt>
                <c:pt idx="97">
                  <c:v>3.4312763974426468</c:v>
                </c:pt>
                <c:pt idx="98">
                  <c:v>3.3505255288530287</c:v>
                </c:pt>
                <c:pt idx="99">
                  <c:v>3.2699724964789243</c:v>
                </c:pt>
                <c:pt idx="100">
                  <c:v>3.1896418375543254</c:v>
                </c:pt>
                <c:pt idx="101">
                  <c:v>3.1095580215761247</c:v>
                </c:pt>
                <c:pt idx="102">
                  <c:v>3.0297454428504582</c:v>
                </c:pt>
                <c:pt idx="103">
                  <c:v>2.9502284130619629</c:v>
                </c:pt>
                <c:pt idx="104">
                  <c:v>2.8710311538682163</c:v>
                </c:pt>
                <c:pt idx="105">
                  <c:v>2.79217778952157</c:v>
                </c:pt>
                <c:pt idx="106">
                  <c:v>2.7136923395206707</c:v>
                </c:pt>
                <c:pt idx="107">
                  <c:v>2.6355987112938974</c:v>
                </c:pt>
                <c:pt idx="108">
                  <c:v>2.5579206929169112</c:v>
                </c:pt>
                <c:pt idx="109">
                  <c:v>2.480681945866603</c:v>
                </c:pt>
                <c:pt idx="110">
                  <c:v>2.403905997813546</c:v>
                </c:pt>
                <c:pt idx="111">
                  <c:v>2.3276162354552667</c:v>
                </c:pt>
                <c:pt idx="112">
                  <c:v>2.2518358973924095</c:v>
                </c:pt>
                <c:pt idx="113">
                  <c:v>2.176588067050055</c:v>
                </c:pt>
                <c:pt idx="114">
                  <c:v>2.101895665646266</c:v>
                </c:pt>
                <c:pt idx="115">
                  <c:v>2.0277814452100693</c:v>
                </c:pt>
                <c:pt idx="116">
                  <c:v>1.9542679816509705</c:v>
                </c:pt>
                <c:pt idx="117">
                  <c:v>1.8813776678821159</c:v>
                </c:pt>
                <c:pt idx="118">
                  <c:v>1.8091327069991743</c:v>
                </c:pt>
                <c:pt idx="119">
                  <c:v>1.7375551055170952</c:v>
                </c:pt>
                <c:pt idx="120">
                  <c:v>1.6666666666666683</c:v>
                </c:pt>
                <c:pt idx="121">
                  <c:v>1.5964889837530811</c:v>
                </c:pt>
                <c:pt idx="122">
                  <c:v>1.527043433578378</c:v>
                </c:pt>
                <c:pt idx="123">
                  <c:v>1.458351169929873</c:v>
                </c:pt>
                <c:pt idx="124">
                  <c:v>1.3904331171365156</c:v>
                </c:pt>
                <c:pt idx="125">
                  <c:v>1.3233099636951187</c:v>
                </c:pt>
                <c:pt idx="126">
                  <c:v>1.2570021559684583</c:v>
                </c:pt>
                <c:pt idx="127">
                  <c:v>1.1915298919571073</c:v>
                </c:pt>
                <c:pt idx="128">
                  <c:v>1.1269131151469267</c:v>
                </c:pt>
                <c:pt idx="129">
                  <c:v>1.0631715084340936</c:v>
                </c:pt>
                <c:pt idx="130">
                  <c:v>1.0003244881294822</c:v>
                </c:pt>
                <c:pt idx="131">
                  <c:v>0.93839119804429927</c:v>
                </c:pt>
                <c:pt idx="132">
                  <c:v>0.87739050365866367</c:v>
                </c:pt>
                <c:pt idx="133">
                  <c:v>0.81734098637500829</c:v>
                </c:pt>
                <c:pt idx="134">
                  <c:v>0.75826093785801196</c:v>
                </c:pt>
                <c:pt idx="135">
                  <c:v>0.70016835446278003</c:v>
                </c:pt>
                <c:pt idx="136">
                  <c:v>0.64308093175296177</c:v>
                </c:pt>
                <c:pt idx="137">
                  <c:v>0.58701605911053722</c:v>
                </c:pt>
                <c:pt idx="138">
                  <c:v>0.53199081443882834</c:v>
                </c:pt>
                <c:pt idx="139">
                  <c:v>0.47802195896039773</c:v>
                </c:pt>
                <c:pt idx="140">
                  <c:v>0.42512593211143646</c:v>
                </c:pt>
                <c:pt idx="141">
                  <c:v>0.37331884653413611</c:v>
                </c:pt>
                <c:pt idx="142">
                  <c:v>0.32261648316863228</c:v>
                </c:pt>
                <c:pt idx="143">
                  <c:v>0.27303428644596656</c:v>
                </c:pt>
                <c:pt idx="144">
                  <c:v>0.22458735958357964</c:v>
                </c:pt>
                <c:pt idx="145">
                  <c:v>0.17729045998470408</c:v>
                </c:pt>
                <c:pt idx="146">
                  <c:v>0.13115799474313997</c:v>
                </c:pt>
                <c:pt idx="147">
                  <c:v>8.6204016254689042E-2</c:v>
                </c:pt>
                <c:pt idx="148">
                  <c:v>4.2442217936678434E-2</c:v>
                </c:pt>
                <c:pt idx="149">
                  <c:v>-1.1406994318993538E-4</c:v>
                </c:pt>
                <c:pt idx="150">
                  <c:v>-4.1451884327380353E-2</c:v>
                </c:pt>
                <c:pt idx="151">
                  <c:v>-8.1558633317180315E-2</c:v>
                </c:pt>
                <c:pt idx="152">
                  <c:v>-0.12042210000832679</c:v>
                </c:pt>
                <c:pt idx="153">
                  <c:v>-0.1580304462123828</c:v>
                </c:pt>
                <c:pt idx="154">
                  <c:v>-0.19437221606277996</c:v>
                </c:pt>
                <c:pt idx="155">
                  <c:v>-0.22943633950436687</c:v>
                </c:pt>
                <c:pt idx="156">
                  <c:v>-0.26321213566547069</c:v>
                </c:pt>
                <c:pt idx="157">
                  <c:v>-0.29568931611138788</c:v>
                </c:pt>
                <c:pt idx="158">
                  <c:v>-0.32685798797834109</c:v>
                </c:pt>
                <c:pt idx="159">
                  <c:v>-0.3567086569869416</c:v>
                </c:pt>
                <c:pt idx="160">
                  <c:v>-0.38523223033423898</c:v>
                </c:pt>
                <c:pt idx="161">
                  <c:v>-0.41242001946347845</c:v>
                </c:pt>
                <c:pt idx="162">
                  <c:v>-0.4382637427107165</c:v>
                </c:pt>
                <c:pt idx="163">
                  <c:v>-0.46275552782749946</c:v>
                </c:pt>
                <c:pt idx="164">
                  <c:v>-0.48588791437882128</c:v>
                </c:pt>
                <c:pt idx="165">
                  <c:v>-0.50765385601565161</c:v>
                </c:pt>
                <c:pt idx="166">
                  <c:v>-0.52804672262131658</c:v>
                </c:pt>
                <c:pt idx="167">
                  <c:v>-0.54706030233109715</c:v>
                </c:pt>
                <c:pt idx="168">
                  <c:v>-0.56468880342442629</c:v>
                </c:pt>
                <c:pt idx="169">
                  <c:v>-0.58092685608909855</c:v>
                </c:pt>
                <c:pt idx="170">
                  <c:v>-0.59576951405697087</c:v>
                </c:pt>
                <c:pt idx="171">
                  <c:v>-0.60921225611064278</c:v>
                </c:pt>
                <c:pt idx="172">
                  <c:v>-0.62125098746066143</c:v>
                </c:pt>
                <c:pt idx="173">
                  <c:v>-0.63188204099283607</c:v>
                </c:pt>
                <c:pt idx="174">
                  <c:v>-0.64110217838527517</c:v>
                </c:pt>
                <c:pt idx="175">
                  <c:v>-0.64890859109481269</c:v>
                </c:pt>
                <c:pt idx="176">
                  <c:v>-0.67168703797715978</c:v>
                </c:pt>
                <c:pt idx="177">
                  <c:v>-0.70341921650087547</c:v>
                </c:pt>
                <c:pt idx="178">
                  <c:v>-0.72839807927144529</c:v>
                </c:pt>
                <c:pt idx="179">
                  <c:v>-0.74445341195174763</c:v>
                </c:pt>
                <c:pt idx="180">
                  <c:v>-0.75</c:v>
                </c:pt>
                <c:pt idx="181">
                  <c:v>-0.74445341195174763</c:v>
                </c:pt>
                <c:pt idx="182">
                  <c:v>-0.72839807927144529</c:v>
                </c:pt>
                <c:pt idx="183">
                  <c:v>-0.70341921650087547</c:v>
                </c:pt>
                <c:pt idx="184">
                  <c:v>-0.67168703797715978</c:v>
                </c:pt>
                <c:pt idx="185">
                  <c:v>-0.64890859109481269</c:v>
                </c:pt>
                <c:pt idx="186">
                  <c:v>-0.64110217838527517</c:v>
                </c:pt>
                <c:pt idx="187">
                  <c:v>-0.63188204099283607</c:v>
                </c:pt>
                <c:pt idx="188">
                  <c:v>-0.62125098746066143</c:v>
                </c:pt>
                <c:pt idx="189">
                  <c:v>-0.60921225611064278</c:v>
                </c:pt>
                <c:pt idx="190">
                  <c:v>-0.59576951405697087</c:v>
                </c:pt>
                <c:pt idx="191">
                  <c:v>-0.58092685608909855</c:v>
                </c:pt>
                <c:pt idx="192">
                  <c:v>-0.56468880342442629</c:v>
                </c:pt>
                <c:pt idx="193">
                  <c:v>-0.54706030233109715</c:v>
                </c:pt>
                <c:pt idx="194">
                  <c:v>-0.52804672262131658</c:v>
                </c:pt>
                <c:pt idx="195">
                  <c:v>-0.50765385601565161</c:v>
                </c:pt>
                <c:pt idx="196">
                  <c:v>-0.48588791437882128</c:v>
                </c:pt>
                <c:pt idx="197">
                  <c:v>-0.46275552782749946</c:v>
                </c:pt>
                <c:pt idx="198">
                  <c:v>-0.4382637427107165</c:v>
                </c:pt>
                <c:pt idx="199">
                  <c:v>-0.41242001946347845</c:v>
                </c:pt>
                <c:pt idx="200">
                  <c:v>-0.38523223033423898</c:v>
                </c:pt>
                <c:pt idx="201">
                  <c:v>-0.3567086569869416</c:v>
                </c:pt>
                <c:pt idx="202">
                  <c:v>-0.32685798797834109</c:v>
                </c:pt>
                <c:pt idx="203">
                  <c:v>-0.29568931611138788</c:v>
                </c:pt>
                <c:pt idx="204">
                  <c:v>-0.26321213566547069</c:v>
                </c:pt>
                <c:pt idx="205">
                  <c:v>-0.22943633950436687</c:v>
                </c:pt>
                <c:pt idx="206">
                  <c:v>-0.19437221606277996</c:v>
                </c:pt>
                <c:pt idx="207">
                  <c:v>-0.1580304462123828</c:v>
                </c:pt>
                <c:pt idx="208">
                  <c:v>-0.12042210000832679</c:v>
                </c:pt>
                <c:pt idx="209">
                  <c:v>-8.1558633317180315E-2</c:v>
                </c:pt>
                <c:pt idx="210">
                  <c:v>-4.1451884327380353E-2</c:v>
                </c:pt>
                <c:pt idx="211">
                  <c:v>-1.1406994318993538E-4</c:v>
                </c:pt>
                <c:pt idx="212">
                  <c:v>4.2442217936678434E-2</c:v>
                </c:pt>
                <c:pt idx="213">
                  <c:v>8.6204016254689042E-2</c:v>
                </c:pt>
                <c:pt idx="214">
                  <c:v>0.13115799474313997</c:v>
                </c:pt>
                <c:pt idx="215">
                  <c:v>0.17729045998470408</c:v>
                </c:pt>
                <c:pt idx="216">
                  <c:v>0.22458735958357964</c:v>
                </c:pt>
                <c:pt idx="217">
                  <c:v>0.27303428644596656</c:v>
                </c:pt>
                <c:pt idx="218">
                  <c:v>0.32261648316863228</c:v>
                </c:pt>
                <c:pt idx="219">
                  <c:v>0.37331884653413611</c:v>
                </c:pt>
                <c:pt idx="220">
                  <c:v>0.42512593211143646</c:v>
                </c:pt>
                <c:pt idx="221">
                  <c:v>0.47802195896039773</c:v>
                </c:pt>
                <c:pt idx="222">
                  <c:v>0.53199081443882834</c:v>
                </c:pt>
                <c:pt idx="223">
                  <c:v>0.58701605911053722</c:v>
                </c:pt>
                <c:pt idx="224">
                  <c:v>0.64308093175296177</c:v>
                </c:pt>
                <c:pt idx="225">
                  <c:v>0.70016835446278003</c:v>
                </c:pt>
                <c:pt idx="226">
                  <c:v>0.75826093785801196</c:v>
                </c:pt>
                <c:pt idx="227">
                  <c:v>0.81734098637500829</c:v>
                </c:pt>
                <c:pt idx="228">
                  <c:v>0.87739050365866367</c:v>
                </c:pt>
                <c:pt idx="229">
                  <c:v>0.93839119804429927</c:v>
                </c:pt>
                <c:pt idx="230">
                  <c:v>1.0003244881294822</c:v>
                </c:pt>
                <c:pt idx="231">
                  <c:v>1.0631715084340936</c:v>
                </c:pt>
                <c:pt idx="232">
                  <c:v>1.1269131151469267</c:v>
                </c:pt>
                <c:pt idx="233">
                  <c:v>1.1915298919571073</c:v>
                </c:pt>
                <c:pt idx="234">
                  <c:v>1.2570021559684583</c:v>
                </c:pt>
                <c:pt idx="235">
                  <c:v>1.3233099636951187</c:v>
                </c:pt>
                <c:pt idx="236">
                  <c:v>1.3904331171365156</c:v>
                </c:pt>
                <c:pt idx="237">
                  <c:v>1.458351169929873</c:v>
                </c:pt>
                <c:pt idx="238">
                  <c:v>1.527043433578378</c:v>
                </c:pt>
                <c:pt idx="239">
                  <c:v>1.5964889837530811</c:v>
                </c:pt>
                <c:pt idx="240">
                  <c:v>1.6666666666666683</c:v>
                </c:pt>
                <c:pt idx="241">
                  <c:v>1.7375551055170952</c:v>
                </c:pt>
                <c:pt idx="242">
                  <c:v>1.8091327069991743</c:v>
                </c:pt>
                <c:pt idx="243">
                  <c:v>1.8813776678821159</c:v>
                </c:pt>
                <c:pt idx="244">
                  <c:v>1.9542679816509705</c:v>
                </c:pt>
                <c:pt idx="245">
                  <c:v>2.0277814452100693</c:v>
                </c:pt>
                <c:pt idx="246">
                  <c:v>2.101895665646266</c:v>
                </c:pt>
                <c:pt idx="247">
                  <c:v>2.176588067050055</c:v>
                </c:pt>
                <c:pt idx="248">
                  <c:v>2.2518358973924095</c:v>
                </c:pt>
                <c:pt idx="249">
                  <c:v>2.3276162354552667</c:v>
                </c:pt>
                <c:pt idx="250">
                  <c:v>2.403905997813546</c:v>
                </c:pt>
                <c:pt idx="251">
                  <c:v>2.480681945866603</c:v>
                </c:pt>
                <c:pt idx="252">
                  <c:v>2.5579206929169112</c:v>
                </c:pt>
                <c:pt idx="253">
                  <c:v>2.6355987112938974</c:v>
                </c:pt>
                <c:pt idx="254">
                  <c:v>2.7136923395206707</c:v>
                </c:pt>
                <c:pt idx="255">
                  <c:v>2.79217778952157</c:v>
                </c:pt>
                <c:pt idx="256">
                  <c:v>2.8710311538682163</c:v>
                </c:pt>
                <c:pt idx="257">
                  <c:v>2.9502284130619629</c:v>
                </c:pt>
                <c:pt idx="258">
                  <c:v>3.0297454428504582</c:v>
                </c:pt>
                <c:pt idx="259">
                  <c:v>3.1095580215761247</c:v>
                </c:pt>
                <c:pt idx="260">
                  <c:v>3.1896418375543254</c:v>
                </c:pt>
                <c:pt idx="261">
                  <c:v>3.2699724964789243</c:v>
                </c:pt>
                <c:pt idx="262">
                  <c:v>3.3505255288530287</c:v>
                </c:pt>
                <c:pt idx="263">
                  <c:v>3.4312763974426468</c:v>
                </c:pt>
                <c:pt idx="264">
                  <c:v>3.512200504750949</c:v>
                </c:pt>
                <c:pt idx="265">
                  <c:v>3.5932732005109278</c:v>
                </c:pt>
                <c:pt idx="266">
                  <c:v>3.6744697891940805</c:v>
                </c:pt>
                <c:pt idx="267">
                  <c:v>3.7557655375329286</c:v>
                </c:pt>
                <c:pt idx="268">
                  <c:v>3.8371356820549964</c:v>
                </c:pt>
                <c:pt idx="269">
                  <c:v>3.9185554366260122</c:v>
                </c:pt>
                <c:pt idx="270">
                  <c:v>4.0000000000000009</c:v>
                </c:pt>
                <c:pt idx="271">
                  <c:v>4.0814445633739904</c:v>
                </c:pt>
                <c:pt idx="272">
                  <c:v>4.1628643179450062</c:v>
                </c:pt>
                <c:pt idx="273">
                  <c:v>4.2442344624670723</c:v>
                </c:pt>
                <c:pt idx="274">
                  <c:v>4.3255302108059182</c:v>
                </c:pt>
                <c:pt idx="275">
                  <c:v>4.4067267994890713</c:v>
                </c:pt>
                <c:pt idx="276">
                  <c:v>4.4877994952490488</c:v>
                </c:pt>
                <c:pt idx="277">
                  <c:v>4.5687236025573545</c:v>
                </c:pt>
                <c:pt idx="278">
                  <c:v>4.6494744711469718</c:v>
                </c:pt>
                <c:pt idx="279">
                  <c:v>4.7300275035210797</c:v>
                </c:pt>
                <c:pt idx="280">
                  <c:v>4.8103581624456746</c:v>
                </c:pt>
                <c:pt idx="281">
                  <c:v>4.8904419784238753</c:v>
                </c:pt>
                <c:pt idx="282">
                  <c:v>4.970254557149544</c:v>
                </c:pt>
                <c:pt idx="283">
                  <c:v>5.0497715869380357</c:v>
                </c:pt>
                <c:pt idx="284">
                  <c:v>5.1289688461317819</c:v>
                </c:pt>
                <c:pt idx="285">
                  <c:v>5.2078222104784304</c:v>
                </c:pt>
                <c:pt idx="286">
                  <c:v>5.2863076604793324</c:v>
                </c:pt>
                <c:pt idx="287">
                  <c:v>5.3644012887061061</c:v>
                </c:pt>
                <c:pt idx="288">
                  <c:v>5.4420793070830893</c:v>
                </c:pt>
                <c:pt idx="289">
                  <c:v>5.5193180541333975</c:v>
                </c:pt>
                <c:pt idx="290">
                  <c:v>5.5960940021864545</c:v>
                </c:pt>
                <c:pt idx="291">
                  <c:v>5.6723837645447359</c:v>
                </c:pt>
                <c:pt idx="292">
                  <c:v>5.7481641026075891</c:v>
                </c:pt>
                <c:pt idx="293">
                  <c:v>5.823411932949945</c:v>
                </c:pt>
                <c:pt idx="294">
                  <c:v>5.8981043343537332</c:v>
                </c:pt>
                <c:pt idx="295">
                  <c:v>5.9722185547899302</c:v>
                </c:pt>
                <c:pt idx="296">
                  <c:v>6.0457320183490291</c:v>
                </c:pt>
                <c:pt idx="297">
                  <c:v>6.1186223321178845</c:v>
                </c:pt>
                <c:pt idx="298">
                  <c:v>6.1908672930008235</c:v>
                </c:pt>
                <c:pt idx="299">
                  <c:v>6.2624448944829068</c:v>
                </c:pt>
                <c:pt idx="300">
                  <c:v>6.3333333333333348</c:v>
                </c:pt>
                <c:pt idx="301">
                  <c:v>6.4035110162469184</c:v>
                </c:pt>
                <c:pt idx="302">
                  <c:v>6.4729565664216224</c:v>
                </c:pt>
                <c:pt idx="303">
                  <c:v>6.5416488300701294</c:v>
                </c:pt>
                <c:pt idx="304">
                  <c:v>6.6095668828634837</c:v>
                </c:pt>
                <c:pt idx="305">
                  <c:v>6.6766900363048816</c:v>
                </c:pt>
                <c:pt idx="306">
                  <c:v>6.7429978440315423</c:v>
                </c:pt>
                <c:pt idx="307">
                  <c:v>6.8084701080428927</c:v>
                </c:pt>
                <c:pt idx="308">
                  <c:v>6.8730868848530697</c:v>
                </c:pt>
                <c:pt idx="309">
                  <c:v>6.9368284915659082</c:v>
                </c:pt>
                <c:pt idx="310">
                  <c:v>6.9996755118705174</c:v>
                </c:pt>
                <c:pt idx="311">
                  <c:v>7.0616088019557033</c:v>
                </c:pt>
                <c:pt idx="312">
                  <c:v>7.1226094963413393</c:v>
                </c:pt>
                <c:pt idx="313">
                  <c:v>7.1826590136249946</c:v>
                </c:pt>
                <c:pt idx="314">
                  <c:v>7.2417390621419884</c:v>
                </c:pt>
                <c:pt idx="315">
                  <c:v>7.2998316455372221</c:v>
                </c:pt>
                <c:pt idx="316">
                  <c:v>7.3569190682470404</c:v>
                </c:pt>
                <c:pt idx="317">
                  <c:v>7.412983940889462</c:v>
                </c:pt>
                <c:pt idx="318">
                  <c:v>7.4680091855611748</c:v>
                </c:pt>
                <c:pt idx="319">
                  <c:v>7.5219780410396018</c:v>
                </c:pt>
                <c:pt idx="320">
                  <c:v>7.5748740678885662</c:v>
                </c:pt>
                <c:pt idx="321">
                  <c:v>7.6266811534658654</c:v>
                </c:pt>
                <c:pt idx="322">
                  <c:v>7.6773835168313678</c:v>
                </c:pt>
                <c:pt idx="323">
                  <c:v>7.7269657135540335</c:v>
                </c:pt>
                <c:pt idx="324">
                  <c:v>7.7754126404164206</c:v>
                </c:pt>
                <c:pt idx="325">
                  <c:v>7.8227095400152962</c:v>
                </c:pt>
                <c:pt idx="326">
                  <c:v>7.8688420052568615</c:v>
                </c:pt>
                <c:pt idx="327">
                  <c:v>7.9137959837453113</c:v>
                </c:pt>
                <c:pt idx="328">
                  <c:v>7.9575577820633221</c:v>
                </c:pt>
                <c:pt idx="329">
                  <c:v>8.0001140699431925</c:v>
                </c:pt>
                <c:pt idx="330">
                  <c:v>8.0414518843273814</c:v>
                </c:pt>
                <c:pt idx="331">
                  <c:v>8.0815586333171812</c:v>
                </c:pt>
                <c:pt idx="332">
                  <c:v>8.1204221000083248</c:v>
                </c:pt>
                <c:pt idx="333">
                  <c:v>8.1580304462123827</c:v>
                </c:pt>
                <c:pt idx="334">
                  <c:v>8.1943722160627797</c:v>
                </c:pt>
                <c:pt idx="335">
                  <c:v>8.2294363395043657</c:v>
                </c:pt>
                <c:pt idx="336">
                  <c:v>8.2632121356654693</c:v>
                </c:pt>
                <c:pt idx="337">
                  <c:v>8.2956893161113889</c:v>
                </c:pt>
                <c:pt idx="338">
                  <c:v>8.3268579879783413</c:v>
                </c:pt>
                <c:pt idx="339">
                  <c:v>8.3567086569869407</c:v>
                </c:pt>
                <c:pt idx="340">
                  <c:v>8.385232230334239</c:v>
                </c:pt>
                <c:pt idx="341">
                  <c:v>8.4124200194634806</c:v>
                </c:pt>
                <c:pt idx="342">
                  <c:v>8.4382637427107152</c:v>
                </c:pt>
                <c:pt idx="343">
                  <c:v>8.4627555278274986</c:v>
                </c:pt>
                <c:pt idx="344">
                  <c:v>8.4858879143788215</c:v>
                </c:pt>
                <c:pt idx="345">
                  <c:v>8.5076538560156525</c:v>
                </c:pt>
                <c:pt idx="346">
                  <c:v>8.5280467226213172</c:v>
                </c:pt>
                <c:pt idx="347">
                  <c:v>8.5470603023310971</c:v>
                </c:pt>
                <c:pt idx="348">
                  <c:v>8.564688803424426</c:v>
                </c:pt>
                <c:pt idx="349">
                  <c:v>8.5809268560890999</c:v>
                </c:pt>
                <c:pt idx="350">
                  <c:v>8.5957695140569736</c:v>
                </c:pt>
                <c:pt idx="351">
                  <c:v>8.6092122561106432</c:v>
                </c:pt>
                <c:pt idx="352">
                  <c:v>8.6212509874606624</c:v>
                </c:pt>
                <c:pt idx="353">
                  <c:v>8.6318820409928367</c:v>
                </c:pt>
                <c:pt idx="354">
                  <c:v>8.6411021783852746</c:v>
                </c:pt>
                <c:pt idx="355">
                  <c:v>8.6489085910948127</c:v>
                </c:pt>
                <c:pt idx="356">
                  <c:v>8.6552989012125128</c:v>
                </c:pt>
                <c:pt idx="357">
                  <c:v>8.6602711621880104</c:v>
                </c:pt>
                <c:pt idx="358">
                  <c:v>8.6638238594224468</c:v>
                </c:pt>
                <c:pt idx="359">
                  <c:v>8.6659559107298278</c:v>
                </c:pt>
                <c:pt idx="360">
                  <c:v>8.6666666666666661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BA0-4B9B-ADDF-48B70CDE4164}"/>
            </c:ext>
          </c:extLst>
        </c:ser>
        <c:ser>
          <c:idx val="2"/>
          <c:order val="3"/>
          <c:tx>
            <c:strRef>
              <c:f>Data!$P$8</c:f>
              <c:strCache>
                <c:ptCount val="1"/>
                <c:pt idx="0">
                  <c:v>FL100-200</c:v>
                </c:pt>
              </c:strCache>
            </c:strRef>
          </c:tx>
          <c:spPr>
            <a:ln w="19050">
              <a:solidFill>
                <a:schemeClr val="accent4"/>
              </a:solidFill>
              <a:prstDash val="sysDot"/>
            </a:ln>
          </c:spPr>
          <c:marker>
            <c:symbol val="none"/>
          </c:marker>
          <c:xVal>
            <c:numRef>
              <c:f>Data!$X$17:$X$377</c:f>
              <c:numCache>
                <c:formatCode>0.0</c:formatCode>
                <c:ptCount val="361"/>
                <c:pt idx="0">
                  <c:v>5.9725987176795226E-16</c:v>
                </c:pt>
                <c:pt idx="1">
                  <c:v>-9.1625133795736807E-2</c:v>
                </c:pt>
                <c:pt idx="2">
                  <c:v>-0.18322235768812842</c:v>
                </c:pt>
                <c:pt idx="3">
                  <c:v>-0.27476377027545335</c:v>
                </c:pt>
                <c:pt idx="4">
                  <c:v>-0.36622148715665587</c:v>
                </c:pt>
                <c:pt idx="5">
                  <c:v>-0.45756764942520523</c:v>
                </c:pt>
                <c:pt idx="6">
                  <c:v>-0.54877443215518051</c:v>
                </c:pt>
                <c:pt idx="7">
                  <c:v>-0.63981405287702353</c:v>
                </c:pt>
                <c:pt idx="8">
                  <c:v>-0.73065878004034213</c:v>
                </c:pt>
                <c:pt idx="9">
                  <c:v>-0.82128094146121322</c:v>
                </c:pt>
                <c:pt idx="10">
                  <c:v>-0.91165293275138337</c:v>
                </c:pt>
                <c:pt idx="11">
                  <c:v>-1.0017472257268594</c:v>
                </c:pt>
                <c:pt idx="12">
                  <c:v>-1.0915363767932365</c:v>
                </c:pt>
                <c:pt idx="13">
                  <c:v>-1.1809930353052893</c:v>
                </c:pt>
                <c:pt idx="14">
                  <c:v>-1.2700899518982558</c:v>
                </c:pt>
                <c:pt idx="15">
                  <c:v>-1.3587999867882334</c:v>
                </c:pt>
                <c:pt idx="16">
                  <c:v>-1.4470961180392439</c:v>
                </c:pt>
                <c:pt idx="17">
                  <c:v>-1.5349514497943666</c:v>
                </c:pt>
                <c:pt idx="18">
                  <c:v>-1.6223392204684739</c:v>
                </c:pt>
                <c:pt idx="19">
                  <c:v>-1.7092328109000712</c:v>
                </c:pt>
                <c:pt idx="20">
                  <c:v>-1.7956057524597606</c:v>
                </c:pt>
                <c:pt idx="21">
                  <c:v>-1.881431735112826</c:v>
                </c:pt>
                <c:pt idx="22">
                  <c:v>-1.9666846154335389</c:v>
                </c:pt>
                <c:pt idx="23">
                  <c:v>-2.0513384245686859</c:v>
                </c:pt>
                <c:pt idx="24">
                  <c:v>-2.1353673761479492</c:v>
                </c:pt>
                <c:pt idx="25">
                  <c:v>-2.2187458741386736</c:v>
                </c:pt>
                <c:pt idx="26">
                  <c:v>-2.3014485206426576</c:v>
                </c:pt>
                <c:pt idx="27">
                  <c:v>-2.3834501236326195</c:v>
                </c:pt>
                <c:pt idx="28">
                  <c:v>-2.4647257046259248</c:v>
                </c:pt>
                <c:pt idx="29">
                  <c:v>-2.5452505062932715</c:v>
                </c:pt>
                <c:pt idx="30">
                  <c:v>-2.6249999999999982</c:v>
                </c:pt>
                <c:pt idx="31">
                  <c:v>-2.7039498932777826</c:v>
                </c:pt>
                <c:pt idx="32">
                  <c:v>-2.7820761372243275</c:v>
                </c:pt>
                <c:pt idx="33">
                  <c:v>-2.8593549338288899</c:v>
                </c:pt>
                <c:pt idx="34">
                  <c:v>-2.9357627432214204</c:v>
                </c:pt>
                <c:pt idx="35">
                  <c:v>-3.011276290842992</c:v>
                </c:pt>
                <c:pt idx="36">
                  <c:v>-3.0858725745354847</c:v>
                </c:pt>
                <c:pt idx="37">
                  <c:v>-3.1595288715482535</c:v>
                </c:pt>
                <c:pt idx="38">
                  <c:v>-3.2322227454597057</c:v>
                </c:pt>
                <c:pt idx="39">
                  <c:v>-3.3039320530116467</c:v>
                </c:pt>
                <c:pt idx="40">
                  <c:v>-3.3746349508543294</c:v>
                </c:pt>
                <c:pt idx="41">
                  <c:v>-3.4443099022001635</c:v>
                </c:pt>
                <c:pt idx="42">
                  <c:v>-3.5129356833840046</c:v>
                </c:pt>
                <c:pt idx="43">
                  <c:v>-3.5804913903281155</c:v>
                </c:pt>
                <c:pt idx="44">
                  <c:v>-3.6469564449097338</c:v>
                </c:pt>
                <c:pt idx="45">
                  <c:v>-3.7123106012293725</c:v>
                </c:pt>
                <c:pt idx="46">
                  <c:v>-3.7765339517779188</c:v>
                </c:pt>
                <c:pt idx="47">
                  <c:v>-3.8396069335006446</c:v>
                </c:pt>
                <c:pt idx="48">
                  <c:v>-3.9015103337563186</c:v>
                </c:pt>
                <c:pt idx="49">
                  <c:v>-3.9622252961695494</c:v>
                </c:pt>
                <c:pt idx="50">
                  <c:v>-4.0217333263746315</c:v>
                </c:pt>
                <c:pt idx="51">
                  <c:v>-4.0800162976490979</c:v>
                </c:pt>
                <c:pt idx="52">
                  <c:v>-4.1370564564352934</c:v>
                </c:pt>
                <c:pt idx="53">
                  <c:v>-4.1928364277482881</c:v>
                </c:pt>
                <c:pt idx="54">
                  <c:v>-4.247339220468473</c:v>
                </c:pt>
                <c:pt idx="55">
                  <c:v>-4.3005482325172082</c:v>
                </c:pt>
                <c:pt idx="56">
                  <c:v>-4.3524472559139689</c:v>
                </c:pt>
                <c:pt idx="57">
                  <c:v>-4.4030204817134733</c:v>
                </c:pt>
                <c:pt idx="58">
                  <c:v>-4.452252504821236</c:v>
                </c:pt>
                <c:pt idx="59">
                  <c:v>-4.5001283286860927</c:v>
                </c:pt>
                <c:pt idx="60">
                  <c:v>-4.5466333698682995</c:v>
                </c:pt>
                <c:pt idx="61">
                  <c:v>-4.5917534624818259</c:v>
                </c:pt>
                <c:pt idx="62">
                  <c:v>-4.6354748625093674</c:v>
                </c:pt>
                <c:pt idx="63">
                  <c:v>-4.6777842519889337</c:v>
                </c:pt>
                <c:pt idx="64">
                  <c:v>-4.7186687430706273</c:v>
                </c:pt>
                <c:pt idx="65">
                  <c:v>-4.7581158819424116</c:v>
                </c:pt>
                <c:pt idx="66">
                  <c:v>-4.7961136526236556</c:v>
                </c:pt>
                <c:pt idx="67">
                  <c:v>-4.8326504806253094</c:v>
                </c:pt>
                <c:pt idx="68">
                  <c:v>-4.8677152364756324</c:v>
                </c:pt>
                <c:pt idx="69">
                  <c:v>-4.9012972391103071</c:v>
                </c:pt>
                <c:pt idx="70">
                  <c:v>-4.933386259126018</c:v>
                </c:pt>
                <c:pt idx="71">
                  <c:v>-4.9639725218964141</c:v>
                </c:pt>
                <c:pt idx="72">
                  <c:v>-4.9930467105495557</c:v>
                </c:pt>
                <c:pt idx="73">
                  <c:v>-5.020599968805934</c:v>
                </c:pt>
                <c:pt idx="74">
                  <c:v>-5.0466239036761715</c:v>
                </c:pt>
                <c:pt idx="75">
                  <c:v>-5.0711105880176088</c:v>
                </c:pt>
                <c:pt idx="76">
                  <c:v>-5.0940525629489803</c:v>
                </c:pt>
                <c:pt idx="77">
                  <c:v>-5.1154428401224861</c:v>
                </c:pt>
                <c:pt idx="78">
                  <c:v>-5.1352749038524781</c:v>
                </c:pt>
                <c:pt idx="79">
                  <c:v>-5.1535427131002374</c:v>
                </c:pt>
                <c:pt idx="80">
                  <c:v>-5.1702407033140938</c:v>
                </c:pt>
                <c:pt idx="81">
                  <c:v>-5.1853637881244703</c:v>
                </c:pt>
                <c:pt idx="82">
                  <c:v>-5.1989073608932443</c:v>
                </c:pt>
                <c:pt idx="83">
                  <c:v>-5.2108672961169393</c:v>
                </c:pt>
                <c:pt idx="84">
                  <c:v>-5.2212399506834348</c:v>
                </c:pt>
                <c:pt idx="85">
                  <c:v>-5.2300221649816647</c:v>
                </c:pt>
                <c:pt idx="86">
                  <c:v>-5.2372112638640775</c:v>
                </c:pt>
                <c:pt idx="87">
                  <c:v>-5.2428050574615135</c:v>
                </c:pt>
                <c:pt idx="88">
                  <c:v>-5.2468018418502513</c:v>
                </c:pt>
                <c:pt idx="89">
                  <c:v>-5.2492003995710528</c:v>
                </c:pt>
                <c:pt idx="90">
                  <c:v>-5.2499999999999991</c:v>
                </c:pt>
                <c:pt idx="91">
                  <c:v>-5.2492003995710528</c:v>
                </c:pt>
                <c:pt idx="92">
                  <c:v>-5.2468018418502513</c:v>
                </c:pt>
                <c:pt idx="93">
                  <c:v>-5.2428050574615135</c:v>
                </c:pt>
                <c:pt idx="94">
                  <c:v>-5.2372112638640793</c:v>
                </c:pt>
                <c:pt idx="95">
                  <c:v>-5.2300221649816638</c:v>
                </c:pt>
                <c:pt idx="96">
                  <c:v>-5.2212399506834339</c:v>
                </c:pt>
                <c:pt idx="97">
                  <c:v>-5.2108672961169402</c:v>
                </c:pt>
                <c:pt idx="98">
                  <c:v>-5.1989073608932443</c:v>
                </c:pt>
                <c:pt idx="99">
                  <c:v>-5.1853637881244721</c:v>
                </c:pt>
                <c:pt idx="100">
                  <c:v>-5.170240703314092</c:v>
                </c:pt>
                <c:pt idx="101">
                  <c:v>-5.1535427131002365</c:v>
                </c:pt>
                <c:pt idx="102">
                  <c:v>-5.135274903852479</c:v>
                </c:pt>
                <c:pt idx="103">
                  <c:v>-5.1154428401224843</c:v>
                </c:pt>
                <c:pt idx="104">
                  <c:v>-5.0940525629489803</c:v>
                </c:pt>
                <c:pt idx="105">
                  <c:v>-5.0711105880176079</c:v>
                </c:pt>
                <c:pt idx="106">
                  <c:v>-5.0466239036761742</c:v>
                </c:pt>
                <c:pt idx="107">
                  <c:v>-5.0205999688059348</c:v>
                </c:pt>
                <c:pt idx="108">
                  <c:v>-4.9930467105495575</c:v>
                </c:pt>
                <c:pt idx="109">
                  <c:v>-4.9639725218964132</c:v>
                </c:pt>
                <c:pt idx="110">
                  <c:v>-4.9333862591260189</c:v>
                </c:pt>
                <c:pt idx="111">
                  <c:v>-4.9012972391103089</c:v>
                </c:pt>
                <c:pt idx="112">
                  <c:v>-4.8677152364756333</c:v>
                </c:pt>
                <c:pt idx="113">
                  <c:v>-4.8326504806253112</c:v>
                </c:pt>
                <c:pt idx="114">
                  <c:v>-4.7961136526236547</c:v>
                </c:pt>
                <c:pt idx="115">
                  <c:v>-4.7581158819424125</c:v>
                </c:pt>
                <c:pt idx="116">
                  <c:v>-4.7186687430706264</c:v>
                </c:pt>
                <c:pt idx="117">
                  <c:v>-4.6777842519889301</c:v>
                </c:pt>
                <c:pt idx="118">
                  <c:v>-4.6354748625093665</c:v>
                </c:pt>
                <c:pt idx="119">
                  <c:v>-4.5917534624818286</c:v>
                </c:pt>
                <c:pt idx="120">
                  <c:v>-4.546633369868303</c:v>
                </c:pt>
                <c:pt idx="121">
                  <c:v>-4.5001283286860891</c:v>
                </c:pt>
                <c:pt idx="122">
                  <c:v>-4.452252504821236</c:v>
                </c:pt>
                <c:pt idx="123">
                  <c:v>-4.4030204817134768</c:v>
                </c:pt>
                <c:pt idx="124">
                  <c:v>-4.3524472559139689</c:v>
                </c:pt>
                <c:pt idx="125">
                  <c:v>-4.3005482325172046</c:v>
                </c:pt>
                <c:pt idx="126">
                  <c:v>-4.2473392204684748</c:v>
                </c:pt>
                <c:pt idx="127">
                  <c:v>-4.1928364277482872</c:v>
                </c:pt>
                <c:pt idx="128">
                  <c:v>-4.1370564564352907</c:v>
                </c:pt>
                <c:pt idx="129">
                  <c:v>-4.0800162976490979</c:v>
                </c:pt>
                <c:pt idx="130">
                  <c:v>-4.021733326374636</c:v>
                </c:pt>
                <c:pt idx="131">
                  <c:v>-3.9622252961695548</c:v>
                </c:pt>
                <c:pt idx="132">
                  <c:v>-3.9015103337563195</c:v>
                </c:pt>
                <c:pt idx="133">
                  <c:v>-3.8396069335006451</c:v>
                </c:pt>
                <c:pt idx="134">
                  <c:v>-3.7765339517779184</c:v>
                </c:pt>
                <c:pt idx="135">
                  <c:v>-3.7123106012293743</c:v>
                </c:pt>
                <c:pt idx="136">
                  <c:v>-3.6469564449097343</c:v>
                </c:pt>
                <c:pt idx="137">
                  <c:v>-3.5804913903281168</c:v>
                </c:pt>
                <c:pt idx="138">
                  <c:v>-3.512935683384006</c:v>
                </c:pt>
                <c:pt idx="139">
                  <c:v>-3.4443099022001631</c:v>
                </c:pt>
                <c:pt idx="140">
                  <c:v>-3.3746349508543325</c:v>
                </c:pt>
                <c:pt idx="141">
                  <c:v>-3.3039320530116463</c:v>
                </c:pt>
                <c:pt idx="142">
                  <c:v>-3.2322227454597066</c:v>
                </c:pt>
                <c:pt idx="143">
                  <c:v>-3.1595288715482526</c:v>
                </c:pt>
                <c:pt idx="144">
                  <c:v>-3.0858725745354847</c:v>
                </c:pt>
                <c:pt idx="145">
                  <c:v>-3.0112762908429911</c:v>
                </c:pt>
                <c:pt idx="146">
                  <c:v>-2.9357627432214217</c:v>
                </c:pt>
                <c:pt idx="147">
                  <c:v>-2.8593549338288935</c:v>
                </c:pt>
                <c:pt idx="148">
                  <c:v>-2.7820761372243261</c:v>
                </c:pt>
                <c:pt idx="149">
                  <c:v>-2.7039498932777852</c:v>
                </c:pt>
                <c:pt idx="150">
                  <c:v>-2.625</c:v>
                </c:pt>
                <c:pt idx="151">
                  <c:v>-2.5452505062932702</c:v>
                </c:pt>
                <c:pt idx="152">
                  <c:v>-2.4647257046259261</c:v>
                </c:pt>
                <c:pt idx="153">
                  <c:v>-2.3834501236326213</c:v>
                </c:pt>
                <c:pt idx="154">
                  <c:v>-2.3014485206426554</c:v>
                </c:pt>
                <c:pt idx="155">
                  <c:v>-2.2187458741386723</c:v>
                </c:pt>
                <c:pt idx="156">
                  <c:v>-2.1353673761479524</c:v>
                </c:pt>
                <c:pt idx="157">
                  <c:v>-2.0513384245686872</c:v>
                </c:pt>
                <c:pt idx="158">
                  <c:v>-1.9666846154335393</c:v>
                </c:pt>
                <c:pt idx="159">
                  <c:v>-1.881431735112826</c:v>
                </c:pt>
                <c:pt idx="160">
                  <c:v>-1.7956057524597613</c:v>
                </c:pt>
                <c:pt idx="161">
                  <c:v>-1.7092328109000725</c:v>
                </c:pt>
                <c:pt idx="162">
                  <c:v>-1.6223392204684741</c:v>
                </c:pt>
                <c:pt idx="163">
                  <c:v>-1.5349514497943668</c:v>
                </c:pt>
                <c:pt idx="164">
                  <c:v>-1.4470961180392463</c:v>
                </c:pt>
                <c:pt idx="165">
                  <c:v>-1.3587999867882352</c:v>
                </c:pt>
                <c:pt idx="166">
                  <c:v>-1.2700899518982556</c:v>
                </c:pt>
                <c:pt idx="167">
                  <c:v>-1.1809930353052922</c:v>
                </c:pt>
                <c:pt idx="168">
                  <c:v>-1.0915363767932365</c:v>
                </c:pt>
                <c:pt idx="169">
                  <c:v>-1.0017472257268609</c:v>
                </c:pt>
                <c:pt idx="170">
                  <c:v>-0.91165293275138393</c:v>
                </c:pt>
                <c:pt idx="171">
                  <c:v>-0.82128094146121233</c:v>
                </c:pt>
                <c:pt idx="172">
                  <c:v>-0.73065878004034301</c:v>
                </c:pt>
                <c:pt idx="173">
                  <c:v>-0.66898407562937168</c:v>
                </c:pt>
                <c:pt idx="174">
                  <c:v>-0.6055252599100025</c:v>
                </c:pt>
                <c:pt idx="175">
                  <c:v>-0.53108670640168087</c:v>
                </c:pt>
                <c:pt idx="176">
                  <c:v>-0.44489503983343098</c:v>
                </c:pt>
                <c:pt idx="177">
                  <c:v>-0.34692658424717548</c:v>
                </c:pt>
                <c:pt idx="178">
                  <c:v>-0.23827617259033887</c:v>
                </c:pt>
                <c:pt idx="179">
                  <c:v>-0.12139278714360086</c:v>
                </c:pt>
                <c:pt idx="180">
                  <c:v>-1.0719506879364182E-15</c:v>
                </c:pt>
                <c:pt idx="181">
                  <c:v>0.12139278714360086</c:v>
                </c:pt>
                <c:pt idx="182">
                  <c:v>0.23827617259033887</c:v>
                </c:pt>
                <c:pt idx="183">
                  <c:v>0.34692658424717548</c:v>
                </c:pt>
                <c:pt idx="184">
                  <c:v>0.44489503983343098</c:v>
                </c:pt>
                <c:pt idx="185">
                  <c:v>0.53108670640168087</c:v>
                </c:pt>
                <c:pt idx="186">
                  <c:v>0.6055252599100025</c:v>
                </c:pt>
                <c:pt idx="187">
                  <c:v>0.66898407562937168</c:v>
                </c:pt>
                <c:pt idx="188">
                  <c:v>0.73065878004034301</c:v>
                </c:pt>
                <c:pt idx="189">
                  <c:v>0.82128094146121233</c:v>
                </c:pt>
                <c:pt idx="190">
                  <c:v>0.91165293275138393</c:v>
                </c:pt>
                <c:pt idx="191">
                  <c:v>1.0017472257268609</c:v>
                </c:pt>
                <c:pt idx="192">
                  <c:v>1.0915363767932365</c:v>
                </c:pt>
                <c:pt idx="193">
                  <c:v>1.1809930353052922</c:v>
                </c:pt>
                <c:pt idx="194">
                  <c:v>1.2700899518982556</c:v>
                </c:pt>
                <c:pt idx="195">
                  <c:v>1.3587999867882352</c:v>
                </c:pt>
                <c:pt idx="196">
                  <c:v>1.4470961180392463</c:v>
                </c:pt>
                <c:pt idx="197">
                  <c:v>1.5349514497943668</c:v>
                </c:pt>
                <c:pt idx="198">
                  <c:v>1.6223392204684741</c:v>
                </c:pt>
                <c:pt idx="199">
                  <c:v>1.7092328109000725</c:v>
                </c:pt>
                <c:pt idx="200">
                  <c:v>1.7956057524597613</c:v>
                </c:pt>
                <c:pt idx="201">
                  <c:v>1.881431735112826</c:v>
                </c:pt>
                <c:pt idx="202">
                  <c:v>1.9666846154335393</c:v>
                </c:pt>
                <c:pt idx="203">
                  <c:v>2.0513384245686872</c:v>
                </c:pt>
                <c:pt idx="204">
                  <c:v>2.1353673761479524</c:v>
                </c:pt>
                <c:pt idx="205">
                  <c:v>2.2187458741386723</c:v>
                </c:pt>
                <c:pt idx="206">
                  <c:v>2.3014485206426554</c:v>
                </c:pt>
                <c:pt idx="207">
                  <c:v>2.3834501236326213</c:v>
                </c:pt>
                <c:pt idx="208">
                  <c:v>2.4647257046259261</c:v>
                </c:pt>
                <c:pt idx="209">
                  <c:v>2.5452505062932702</c:v>
                </c:pt>
                <c:pt idx="210">
                  <c:v>2.625</c:v>
                </c:pt>
                <c:pt idx="211">
                  <c:v>2.7039498932777852</c:v>
                </c:pt>
                <c:pt idx="212">
                  <c:v>2.7820761372243261</c:v>
                </c:pt>
                <c:pt idx="213">
                  <c:v>2.8593549338288935</c:v>
                </c:pt>
                <c:pt idx="214">
                  <c:v>2.9357627432214217</c:v>
                </c:pt>
                <c:pt idx="215">
                  <c:v>3.0112762908429911</c:v>
                </c:pt>
                <c:pt idx="216">
                  <c:v>3.0858725745354847</c:v>
                </c:pt>
                <c:pt idx="217">
                  <c:v>3.1595288715482526</c:v>
                </c:pt>
                <c:pt idx="218">
                  <c:v>3.2322227454597066</c:v>
                </c:pt>
                <c:pt idx="219">
                  <c:v>3.3039320530116463</c:v>
                </c:pt>
                <c:pt idx="220">
                  <c:v>3.3746349508543325</c:v>
                </c:pt>
                <c:pt idx="221">
                  <c:v>3.4443099022001631</c:v>
                </c:pt>
                <c:pt idx="222">
                  <c:v>3.512935683384006</c:v>
                </c:pt>
                <c:pt idx="223">
                  <c:v>3.5804913903281168</c:v>
                </c:pt>
                <c:pt idx="224">
                  <c:v>3.6469564449097343</c:v>
                </c:pt>
                <c:pt idx="225">
                  <c:v>3.7123106012293743</c:v>
                </c:pt>
                <c:pt idx="226">
                  <c:v>3.7765339517779184</c:v>
                </c:pt>
                <c:pt idx="227">
                  <c:v>3.8396069335006451</c:v>
                </c:pt>
                <c:pt idx="228">
                  <c:v>3.9015103337563195</c:v>
                </c:pt>
                <c:pt idx="229">
                  <c:v>3.9622252961695548</c:v>
                </c:pt>
                <c:pt idx="230">
                  <c:v>4.021733326374636</c:v>
                </c:pt>
                <c:pt idx="231">
                  <c:v>4.0800162976490979</c:v>
                </c:pt>
                <c:pt idx="232">
                  <c:v>4.1370564564352907</c:v>
                </c:pt>
                <c:pt idx="233">
                  <c:v>4.1928364277482872</c:v>
                </c:pt>
                <c:pt idx="234">
                  <c:v>4.2473392204684748</c:v>
                </c:pt>
                <c:pt idx="235">
                  <c:v>4.3005482325172046</c:v>
                </c:pt>
                <c:pt idx="236">
                  <c:v>4.3524472559139689</c:v>
                </c:pt>
                <c:pt idx="237">
                  <c:v>4.4030204817134768</c:v>
                </c:pt>
                <c:pt idx="238">
                  <c:v>4.452252504821236</c:v>
                </c:pt>
                <c:pt idx="239">
                  <c:v>4.5001283286860891</c:v>
                </c:pt>
                <c:pt idx="240">
                  <c:v>4.546633369868303</c:v>
                </c:pt>
                <c:pt idx="241">
                  <c:v>4.5917534624818286</c:v>
                </c:pt>
                <c:pt idx="242">
                  <c:v>4.6354748625093665</c:v>
                </c:pt>
                <c:pt idx="243">
                  <c:v>4.6777842519889301</c:v>
                </c:pt>
                <c:pt idx="244">
                  <c:v>4.7186687430706264</c:v>
                </c:pt>
                <c:pt idx="245">
                  <c:v>4.7581158819424125</c:v>
                </c:pt>
                <c:pt idx="246">
                  <c:v>4.7961136526236547</c:v>
                </c:pt>
                <c:pt idx="247">
                  <c:v>4.8326504806253112</c:v>
                </c:pt>
                <c:pt idx="248">
                  <c:v>4.8677152364756333</c:v>
                </c:pt>
                <c:pt idx="249">
                  <c:v>4.9012972391103089</c:v>
                </c:pt>
                <c:pt idx="250">
                  <c:v>4.9333862591260189</c:v>
                </c:pt>
                <c:pt idx="251">
                  <c:v>4.9639725218964132</c:v>
                </c:pt>
                <c:pt idx="252">
                  <c:v>4.9930467105495575</c:v>
                </c:pt>
                <c:pt idx="253">
                  <c:v>5.0205999688059348</c:v>
                </c:pt>
                <c:pt idx="254">
                  <c:v>5.0466239036761742</c:v>
                </c:pt>
                <c:pt idx="255">
                  <c:v>5.0711105880176079</c:v>
                </c:pt>
                <c:pt idx="256">
                  <c:v>5.0940525629489803</c:v>
                </c:pt>
                <c:pt idx="257">
                  <c:v>5.1154428401224843</c:v>
                </c:pt>
                <c:pt idx="258">
                  <c:v>5.135274903852479</c:v>
                </c:pt>
                <c:pt idx="259">
                  <c:v>5.1535427131002365</c:v>
                </c:pt>
                <c:pt idx="260">
                  <c:v>5.170240703314092</c:v>
                </c:pt>
                <c:pt idx="261">
                  <c:v>5.1853637881244721</c:v>
                </c:pt>
                <c:pt idx="262">
                  <c:v>5.1989073608932443</c:v>
                </c:pt>
                <c:pt idx="263">
                  <c:v>5.2108672961169402</c:v>
                </c:pt>
                <c:pt idx="264">
                  <c:v>5.2212399506834339</c:v>
                </c:pt>
                <c:pt idx="265">
                  <c:v>5.2300221649816638</c:v>
                </c:pt>
                <c:pt idx="266">
                  <c:v>5.2372112638640793</c:v>
                </c:pt>
                <c:pt idx="267">
                  <c:v>5.2428050574615135</c:v>
                </c:pt>
                <c:pt idx="268">
                  <c:v>5.2468018418502513</c:v>
                </c:pt>
                <c:pt idx="269">
                  <c:v>5.2492003995710528</c:v>
                </c:pt>
                <c:pt idx="270">
                  <c:v>5.2499999999999991</c:v>
                </c:pt>
                <c:pt idx="271">
                  <c:v>5.2492003995710528</c:v>
                </c:pt>
                <c:pt idx="272">
                  <c:v>5.2468018418502513</c:v>
                </c:pt>
                <c:pt idx="273">
                  <c:v>5.2428050574615135</c:v>
                </c:pt>
                <c:pt idx="274">
                  <c:v>5.2372112638640775</c:v>
                </c:pt>
                <c:pt idx="275">
                  <c:v>5.2300221649816647</c:v>
                </c:pt>
                <c:pt idx="276">
                  <c:v>5.2212399506834348</c:v>
                </c:pt>
                <c:pt idx="277">
                  <c:v>5.2108672961169393</c:v>
                </c:pt>
                <c:pt idx="278">
                  <c:v>5.1989073608932443</c:v>
                </c:pt>
                <c:pt idx="279">
                  <c:v>5.1853637881244703</c:v>
                </c:pt>
                <c:pt idx="280">
                  <c:v>5.1702407033140938</c:v>
                </c:pt>
                <c:pt idx="281">
                  <c:v>5.1535427131002374</c:v>
                </c:pt>
                <c:pt idx="282">
                  <c:v>5.1352749038524781</c:v>
                </c:pt>
                <c:pt idx="283">
                  <c:v>5.1154428401224861</c:v>
                </c:pt>
                <c:pt idx="284">
                  <c:v>5.0940525629489803</c:v>
                </c:pt>
                <c:pt idx="285">
                  <c:v>5.0711105880176088</c:v>
                </c:pt>
                <c:pt idx="286">
                  <c:v>5.0466239036761715</c:v>
                </c:pt>
                <c:pt idx="287">
                  <c:v>5.020599968805934</c:v>
                </c:pt>
                <c:pt idx="288">
                  <c:v>4.9930467105495557</c:v>
                </c:pt>
                <c:pt idx="289">
                  <c:v>4.9639725218964141</c:v>
                </c:pt>
                <c:pt idx="290">
                  <c:v>4.933386259126018</c:v>
                </c:pt>
                <c:pt idx="291">
                  <c:v>4.9012972391103071</c:v>
                </c:pt>
                <c:pt idx="292">
                  <c:v>4.8677152364756324</c:v>
                </c:pt>
                <c:pt idx="293">
                  <c:v>4.8326504806253094</c:v>
                </c:pt>
                <c:pt idx="294">
                  <c:v>4.7961136526236556</c:v>
                </c:pt>
                <c:pt idx="295">
                  <c:v>4.7581158819424116</c:v>
                </c:pt>
                <c:pt idx="296">
                  <c:v>4.7186687430706273</c:v>
                </c:pt>
                <c:pt idx="297">
                  <c:v>4.6777842519889337</c:v>
                </c:pt>
                <c:pt idx="298">
                  <c:v>4.6354748625093674</c:v>
                </c:pt>
                <c:pt idx="299">
                  <c:v>4.5917534624818259</c:v>
                </c:pt>
                <c:pt idx="300">
                  <c:v>4.5466333698682995</c:v>
                </c:pt>
                <c:pt idx="301">
                  <c:v>4.5001283286860927</c:v>
                </c:pt>
                <c:pt idx="302">
                  <c:v>4.452252504821236</c:v>
                </c:pt>
                <c:pt idx="303">
                  <c:v>4.4030204817134733</c:v>
                </c:pt>
                <c:pt idx="304">
                  <c:v>4.3524472559139689</c:v>
                </c:pt>
                <c:pt idx="305">
                  <c:v>4.3005482325172082</c:v>
                </c:pt>
                <c:pt idx="306">
                  <c:v>4.247339220468473</c:v>
                </c:pt>
                <c:pt idx="307">
                  <c:v>4.1928364277482881</c:v>
                </c:pt>
                <c:pt idx="308">
                  <c:v>4.1370564564352934</c:v>
                </c:pt>
                <c:pt idx="309">
                  <c:v>4.0800162976490979</c:v>
                </c:pt>
                <c:pt idx="310">
                  <c:v>4.0217333263746315</c:v>
                </c:pt>
                <c:pt idx="311">
                  <c:v>3.9622252961695494</c:v>
                </c:pt>
                <c:pt idx="312">
                  <c:v>3.9015103337563186</c:v>
                </c:pt>
                <c:pt idx="313">
                  <c:v>3.8396069335006446</c:v>
                </c:pt>
                <c:pt idx="314">
                  <c:v>3.7765339517779188</c:v>
                </c:pt>
                <c:pt idx="315">
                  <c:v>3.7123106012293725</c:v>
                </c:pt>
                <c:pt idx="316">
                  <c:v>3.6469564449097338</c:v>
                </c:pt>
                <c:pt idx="317">
                  <c:v>3.5804913903281155</c:v>
                </c:pt>
                <c:pt idx="318">
                  <c:v>3.5129356833840046</c:v>
                </c:pt>
                <c:pt idx="319">
                  <c:v>3.4443099022001635</c:v>
                </c:pt>
                <c:pt idx="320">
                  <c:v>3.3746349508543294</c:v>
                </c:pt>
                <c:pt idx="321">
                  <c:v>3.3039320530116467</c:v>
                </c:pt>
                <c:pt idx="322">
                  <c:v>3.2322227454597057</c:v>
                </c:pt>
                <c:pt idx="323">
                  <c:v>3.1595288715482535</c:v>
                </c:pt>
                <c:pt idx="324">
                  <c:v>3.0858725745354847</c:v>
                </c:pt>
                <c:pt idx="325">
                  <c:v>3.011276290842992</c:v>
                </c:pt>
                <c:pt idx="326">
                  <c:v>2.9357627432214204</c:v>
                </c:pt>
                <c:pt idx="327">
                  <c:v>2.8593549338288899</c:v>
                </c:pt>
                <c:pt idx="328">
                  <c:v>2.7820761372243275</c:v>
                </c:pt>
                <c:pt idx="329">
                  <c:v>2.7039498932777826</c:v>
                </c:pt>
                <c:pt idx="330">
                  <c:v>2.6249999999999982</c:v>
                </c:pt>
                <c:pt idx="331">
                  <c:v>2.5452505062932715</c:v>
                </c:pt>
                <c:pt idx="332">
                  <c:v>2.4647257046259248</c:v>
                </c:pt>
                <c:pt idx="333">
                  <c:v>2.3834501236326195</c:v>
                </c:pt>
                <c:pt idx="334">
                  <c:v>2.3014485206426576</c:v>
                </c:pt>
                <c:pt idx="335">
                  <c:v>2.2187458741386736</c:v>
                </c:pt>
                <c:pt idx="336">
                  <c:v>2.1353673761479492</c:v>
                </c:pt>
                <c:pt idx="337">
                  <c:v>2.0513384245686859</c:v>
                </c:pt>
                <c:pt idx="338">
                  <c:v>1.9666846154335389</c:v>
                </c:pt>
                <c:pt idx="339">
                  <c:v>1.881431735112826</c:v>
                </c:pt>
                <c:pt idx="340">
                  <c:v>1.7956057524597606</c:v>
                </c:pt>
                <c:pt idx="341">
                  <c:v>1.7092328109000712</c:v>
                </c:pt>
                <c:pt idx="342">
                  <c:v>1.6223392204684739</c:v>
                </c:pt>
                <c:pt idx="343">
                  <c:v>1.5349514497943666</c:v>
                </c:pt>
                <c:pt idx="344">
                  <c:v>1.4470961180392439</c:v>
                </c:pt>
                <c:pt idx="345">
                  <c:v>1.3587999867882334</c:v>
                </c:pt>
                <c:pt idx="346">
                  <c:v>1.2700899518982558</c:v>
                </c:pt>
                <c:pt idx="347">
                  <c:v>1.1809930353052893</c:v>
                </c:pt>
                <c:pt idx="348">
                  <c:v>1.0915363767932365</c:v>
                </c:pt>
                <c:pt idx="349">
                  <c:v>1.0017472257268594</c:v>
                </c:pt>
                <c:pt idx="350">
                  <c:v>0.91165293275138337</c:v>
                </c:pt>
                <c:pt idx="351">
                  <c:v>0.82128094146121322</c:v>
                </c:pt>
                <c:pt idx="352">
                  <c:v>0.73065878004034213</c:v>
                </c:pt>
                <c:pt idx="353">
                  <c:v>0.63981405287702353</c:v>
                </c:pt>
                <c:pt idx="354">
                  <c:v>0.54877443215518051</c:v>
                </c:pt>
                <c:pt idx="355">
                  <c:v>0.45756764942520523</c:v>
                </c:pt>
                <c:pt idx="356">
                  <c:v>0.36622148715665587</c:v>
                </c:pt>
                <c:pt idx="357">
                  <c:v>0.27476377027545335</c:v>
                </c:pt>
                <c:pt idx="358">
                  <c:v>0.18322235768812842</c:v>
                </c:pt>
                <c:pt idx="359">
                  <c:v>9.1625133795736807E-2</c:v>
                </c:pt>
                <c:pt idx="360">
                  <c:v>-5.9725987176795226E-16</c:v>
                </c:pt>
              </c:numCache>
            </c:numRef>
          </c:xVal>
          <c:yVal>
            <c:numRef>
              <c:f>Data!$Y$17:$Y$377</c:f>
              <c:numCache>
                <c:formatCode>0.0</c:formatCode>
                <c:ptCount val="361"/>
                <c:pt idx="0">
                  <c:v>9.75</c:v>
                </c:pt>
                <c:pt idx="1">
                  <c:v>9.7492003995710537</c:v>
                </c:pt>
                <c:pt idx="2">
                  <c:v>9.7468018418502513</c:v>
                </c:pt>
                <c:pt idx="3">
                  <c:v>9.7428050574615099</c:v>
                </c:pt>
                <c:pt idx="4">
                  <c:v>9.7372112638640775</c:v>
                </c:pt>
                <c:pt idx="5">
                  <c:v>9.7300221649816638</c:v>
                </c:pt>
                <c:pt idx="6">
                  <c:v>9.7212399506834348</c:v>
                </c:pt>
                <c:pt idx="7">
                  <c:v>9.7108672961169411</c:v>
                </c:pt>
                <c:pt idx="8">
                  <c:v>9.6989073608932443</c:v>
                </c:pt>
                <c:pt idx="9">
                  <c:v>9.6853637881244747</c:v>
                </c:pt>
                <c:pt idx="10">
                  <c:v>9.6702407033140929</c:v>
                </c:pt>
                <c:pt idx="11">
                  <c:v>9.6535427131002383</c:v>
                </c:pt>
                <c:pt idx="12">
                  <c:v>9.6352749038524799</c:v>
                </c:pt>
                <c:pt idx="13">
                  <c:v>9.6154428401224834</c:v>
                </c:pt>
                <c:pt idx="14">
                  <c:v>9.5940525629489812</c:v>
                </c:pt>
                <c:pt idx="15">
                  <c:v>9.5711105880176088</c:v>
                </c:pt>
                <c:pt idx="16">
                  <c:v>9.546623903676176</c:v>
                </c:pt>
                <c:pt idx="17">
                  <c:v>9.5205999688059357</c:v>
                </c:pt>
                <c:pt idx="18">
                  <c:v>9.4930467105495566</c:v>
                </c:pt>
                <c:pt idx="19">
                  <c:v>9.4639725218964141</c:v>
                </c:pt>
                <c:pt idx="20">
                  <c:v>9.4333862591260189</c:v>
                </c:pt>
                <c:pt idx="21">
                  <c:v>9.4012972391103098</c:v>
                </c:pt>
                <c:pt idx="22">
                  <c:v>9.3677152364756342</c:v>
                </c:pt>
                <c:pt idx="23">
                  <c:v>9.332650480625313</c:v>
                </c:pt>
                <c:pt idx="24">
                  <c:v>9.2961136526236547</c:v>
                </c:pt>
                <c:pt idx="25">
                  <c:v>9.2581158819424125</c:v>
                </c:pt>
                <c:pt idx="26">
                  <c:v>9.2186687430706264</c:v>
                </c:pt>
                <c:pt idx="27">
                  <c:v>9.1777842519889301</c:v>
                </c:pt>
                <c:pt idx="28">
                  <c:v>9.1354748625093674</c:v>
                </c:pt>
                <c:pt idx="29">
                  <c:v>9.0917534624818277</c:v>
                </c:pt>
                <c:pt idx="30">
                  <c:v>9.046633369868303</c:v>
                </c:pt>
                <c:pt idx="31">
                  <c:v>9.00012832868609</c:v>
                </c:pt>
                <c:pt idx="32">
                  <c:v>8.9522525048212369</c:v>
                </c:pt>
                <c:pt idx="33">
                  <c:v>8.9030204817134759</c:v>
                </c:pt>
                <c:pt idx="34">
                  <c:v>8.8524472559139706</c:v>
                </c:pt>
                <c:pt idx="35">
                  <c:v>8.8005482325172064</c:v>
                </c:pt>
                <c:pt idx="36">
                  <c:v>8.7473392204684739</c:v>
                </c:pt>
                <c:pt idx="37">
                  <c:v>8.6928364277482881</c:v>
                </c:pt>
                <c:pt idx="38">
                  <c:v>8.6370564564352872</c:v>
                </c:pt>
                <c:pt idx="39">
                  <c:v>8.5800162976490988</c:v>
                </c:pt>
                <c:pt idx="40">
                  <c:v>8.5217333263746351</c:v>
                </c:pt>
                <c:pt idx="41">
                  <c:v>8.4622252961695512</c:v>
                </c:pt>
                <c:pt idx="42">
                  <c:v>8.4015103337563204</c:v>
                </c:pt>
                <c:pt idx="43">
                  <c:v>8.3396069335006437</c:v>
                </c:pt>
                <c:pt idx="44">
                  <c:v>8.2765339517779211</c:v>
                </c:pt>
                <c:pt idx="45">
                  <c:v>8.2123106012293743</c:v>
                </c:pt>
                <c:pt idx="46">
                  <c:v>8.1469564449097369</c:v>
                </c:pt>
                <c:pt idx="47">
                  <c:v>8.0804913903281186</c:v>
                </c:pt>
                <c:pt idx="48">
                  <c:v>8.012935683384006</c:v>
                </c:pt>
                <c:pt idx="49">
                  <c:v>7.9443099022001649</c:v>
                </c:pt>
                <c:pt idx="50">
                  <c:v>7.8746349508543325</c:v>
                </c:pt>
                <c:pt idx="51">
                  <c:v>7.8039320530116454</c:v>
                </c:pt>
                <c:pt idx="52">
                  <c:v>7.7322227454597039</c:v>
                </c:pt>
                <c:pt idx="53">
                  <c:v>7.6595288715482539</c:v>
                </c:pt>
                <c:pt idx="54">
                  <c:v>7.5858725745354842</c:v>
                </c:pt>
                <c:pt idx="55">
                  <c:v>7.5112762908429929</c:v>
                </c:pt>
                <c:pt idx="56">
                  <c:v>7.4357627432214199</c:v>
                </c:pt>
                <c:pt idx="57">
                  <c:v>7.3593549338288939</c:v>
                </c:pt>
                <c:pt idx="58">
                  <c:v>7.2820761372243243</c:v>
                </c:pt>
                <c:pt idx="59">
                  <c:v>7.203949893277783</c:v>
                </c:pt>
                <c:pt idx="60">
                  <c:v>7.1250000000000018</c:v>
                </c:pt>
                <c:pt idx="61">
                  <c:v>7.0452505062932698</c:v>
                </c:pt>
                <c:pt idx="62">
                  <c:v>6.9647257046259261</c:v>
                </c:pt>
                <c:pt idx="63">
                  <c:v>6.8834501236326204</c:v>
                </c:pt>
                <c:pt idx="64">
                  <c:v>6.8014485206426567</c:v>
                </c:pt>
                <c:pt idx="65">
                  <c:v>6.7187458741386719</c:v>
                </c:pt>
                <c:pt idx="66">
                  <c:v>6.6353673761479506</c:v>
                </c:pt>
                <c:pt idx="67">
                  <c:v>6.5513384245686872</c:v>
                </c:pt>
                <c:pt idx="68">
                  <c:v>6.4666846154335378</c:v>
                </c:pt>
                <c:pt idx="69">
                  <c:v>6.3814317351128285</c:v>
                </c:pt>
                <c:pt idx="70">
                  <c:v>6.2956057524597622</c:v>
                </c:pt>
                <c:pt idx="71">
                  <c:v>6.2092328109000716</c:v>
                </c:pt>
                <c:pt idx="72">
                  <c:v>6.1223392204684748</c:v>
                </c:pt>
                <c:pt idx="73">
                  <c:v>6.0349514497943701</c:v>
                </c:pt>
                <c:pt idx="74">
                  <c:v>5.9470961180392488</c:v>
                </c:pt>
                <c:pt idx="75">
                  <c:v>5.8587999867882328</c:v>
                </c:pt>
                <c:pt idx="76">
                  <c:v>5.7700899518982549</c:v>
                </c:pt>
                <c:pt idx="77">
                  <c:v>5.6809930353052902</c:v>
                </c:pt>
                <c:pt idx="78">
                  <c:v>5.5915363767932362</c:v>
                </c:pt>
                <c:pt idx="79">
                  <c:v>5.5017472257268594</c:v>
                </c:pt>
                <c:pt idx="80">
                  <c:v>5.4116529327513838</c:v>
                </c:pt>
                <c:pt idx="81">
                  <c:v>5.3212809414612146</c:v>
                </c:pt>
                <c:pt idx="82">
                  <c:v>5.2306587800403435</c:v>
                </c:pt>
                <c:pt idx="83">
                  <c:v>5.139814052877024</c:v>
                </c:pt>
                <c:pt idx="84">
                  <c:v>5.04877443215518</c:v>
                </c:pt>
                <c:pt idx="85">
                  <c:v>4.9575676494252052</c:v>
                </c:pt>
                <c:pt idx="86">
                  <c:v>4.8662214871566576</c:v>
                </c:pt>
                <c:pt idx="87">
                  <c:v>4.774763770275456</c:v>
                </c:pt>
                <c:pt idx="88">
                  <c:v>4.6832223576881313</c:v>
                </c:pt>
                <c:pt idx="89">
                  <c:v>4.5916251337957394</c:v>
                </c:pt>
                <c:pt idx="90">
                  <c:v>4.5000000000000009</c:v>
                </c:pt>
                <c:pt idx="91">
                  <c:v>4.4083748662042632</c:v>
                </c:pt>
                <c:pt idx="92">
                  <c:v>4.3167776423118713</c:v>
                </c:pt>
                <c:pt idx="93">
                  <c:v>4.2252362297245449</c:v>
                </c:pt>
                <c:pt idx="94">
                  <c:v>4.1337785128433406</c:v>
                </c:pt>
                <c:pt idx="95">
                  <c:v>4.0424323505747939</c:v>
                </c:pt>
                <c:pt idx="96">
                  <c:v>3.9512255678448178</c:v>
                </c:pt>
                <c:pt idx="97">
                  <c:v>3.8601859471229782</c:v>
                </c:pt>
                <c:pt idx="98">
                  <c:v>3.7693412199596574</c:v>
                </c:pt>
                <c:pt idx="99">
                  <c:v>3.6787190585387894</c:v>
                </c:pt>
                <c:pt idx="100">
                  <c:v>3.5883470672486166</c:v>
                </c:pt>
                <c:pt idx="101">
                  <c:v>3.4982527742731406</c:v>
                </c:pt>
                <c:pt idx="102">
                  <c:v>3.4084636232067651</c:v>
                </c:pt>
                <c:pt idx="103">
                  <c:v>3.3190069646947089</c:v>
                </c:pt>
                <c:pt idx="104">
                  <c:v>3.2299100481017433</c:v>
                </c:pt>
                <c:pt idx="105">
                  <c:v>3.1412000132117668</c:v>
                </c:pt>
                <c:pt idx="106">
                  <c:v>3.0529038819607548</c:v>
                </c:pt>
                <c:pt idx="107">
                  <c:v>2.9650485502056347</c:v>
                </c:pt>
                <c:pt idx="108">
                  <c:v>2.8776607795315248</c:v>
                </c:pt>
                <c:pt idx="109">
                  <c:v>2.7907671890999284</c:v>
                </c:pt>
                <c:pt idx="110">
                  <c:v>2.7043942475402392</c:v>
                </c:pt>
                <c:pt idx="111">
                  <c:v>2.6185682648871755</c:v>
                </c:pt>
                <c:pt idx="112">
                  <c:v>2.5333153845664609</c:v>
                </c:pt>
                <c:pt idx="113">
                  <c:v>2.4486615754313124</c:v>
                </c:pt>
                <c:pt idx="114">
                  <c:v>2.3646326238520494</c:v>
                </c:pt>
                <c:pt idx="115">
                  <c:v>2.2812541258613277</c:v>
                </c:pt>
                <c:pt idx="116">
                  <c:v>2.1985514793573415</c:v>
                </c:pt>
                <c:pt idx="117">
                  <c:v>2.1165498763673805</c:v>
                </c:pt>
                <c:pt idx="118">
                  <c:v>2.0352742953740712</c:v>
                </c:pt>
                <c:pt idx="119">
                  <c:v>1.9547494937067322</c:v>
                </c:pt>
                <c:pt idx="120">
                  <c:v>1.8750000000000018</c:v>
                </c:pt>
                <c:pt idx="121">
                  <c:v>1.7960501067222163</c:v>
                </c:pt>
                <c:pt idx="122">
                  <c:v>1.717923862775675</c:v>
                </c:pt>
                <c:pt idx="123">
                  <c:v>1.6406450661711074</c:v>
                </c:pt>
                <c:pt idx="124">
                  <c:v>1.5642372567785801</c:v>
                </c:pt>
                <c:pt idx="125">
                  <c:v>1.4887237091570085</c:v>
                </c:pt>
                <c:pt idx="126">
                  <c:v>1.414127425464516</c:v>
                </c:pt>
                <c:pt idx="127">
                  <c:v>1.3404711284517457</c:v>
                </c:pt>
                <c:pt idx="128">
                  <c:v>1.2677772545402928</c:v>
                </c:pt>
                <c:pt idx="129">
                  <c:v>1.1960679469883553</c:v>
                </c:pt>
                <c:pt idx="130">
                  <c:v>1.1253650491456677</c:v>
                </c:pt>
                <c:pt idx="131">
                  <c:v>1.0556900977998367</c:v>
                </c:pt>
                <c:pt idx="132">
                  <c:v>0.9870643166159967</c:v>
                </c:pt>
                <c:pt idx="133">
                  <c:v>0.91950860967188419</c:v>
                </c:pt>
                <c:pt idx="134">
                  <c:v>0.85304355509026342</c:v>
                </c:pt>
                <c:pt idx="135">
                  <c:v>0.78768939877062749</c:v>
                </c:pt>
                <c:pt idx="136">
                  <c:v>0.72346604822208205</c:v>
                </c:pt>
                <c:pt idx="137">
                  <c:v>0.66039306649935425</c:v>
                </c:pt>
                <c:pt idx="138">
                  <c:v>0.59848966624368172</c:v>
                </c:pt>
                <c:pt idx="139">
                  <c:v>0.53777470383044745</c:v>
                </c:pt>
                <c:pt idx="140">
                  <c:v>0.47826667362536607</c:v>
                </c:pt>
                <c:pt idx="141">
                  <c:v>0.41998370235090315</c:v>
                </c:pt>
                <c:pt idx="142">
                  <c:v>0.36294354356471131</c:v>
                </c:pt>
                <c:pt idx="143">
                  <c:v>0.30716357225171231</c:v>
                </c:pt>
                <c:pt idx="144">
                  <c:v>0.2526607795315271</c:v>
                </c:pt>
                <c:pt idx="145">
                  <c:v>0.19945176748279209</c:v>
                </c:pt>
                <c:pt idx="146">
                  <c:v>0.14755274408603247</c:v>
                </c:pt>
                <c:pt idx="147">
                  <c:v>9.6979518286525165E-2</c:v>
                </c:pt>
                <c:pt idx="148">
                  <c:v>4.7747495178763241E-2</c:v>
                </c:pt>
                <c:pt idx="149">
                  <c:v>-1.2832868608867731E-4</c:v>
                </c:pt>
                <c:pt idx="150">
                  <c:v>-4.663336986830291E-2</c:v>
                </c:pt>
                <c:pt idx="151">
                  <c:v>-9.1753462481827849E-2</c:v>
                </c:pt>
                <c:pt idx="152">
                  <c:v>-0.13547486250936763</c:v>
                </c:pt>
                <c:pt idx="153">
                  <c:v>-0.17778425198893061</c:v>
                </c:pt>
                <c:pt idx="154">
                  <c:v>-0.21866874307062747</c:v>
                </c:pt>
                <c:pt idx="155">
                  <c:v>-0.25811588194241269</c:v>
                </c:pt>
                <c:pt idx="156">
                  <c:v>-0.29611365262365447</c:v>
                </c:pt>
                <c:pt idx="157">
                  <c:v>-0.33265048062531133</c:v>
                </c:pt>
                <c:pt idx="158">
                  <c:v>-0.3677152364756337</c:v>
                </c:pt>
                <c:pt idx="159">
                  <c:v>-0.40129723911030923</c:v>
                </c:pt>
                <c:pt idx="160">
                  <c:v>-0.4333862591260188</c:v>
                </c:pt>
                <c:pt idx="161">
                  <c:v>-0.4639725218964133</c:v>
                </c:pt>
                <c:pt idx="162">
                  <c:v>-0.49304671054955607</c:v>
                </c:pt>
                <c:pt idx="163">
                  <c:v>-0.52059996880593684</c:v>
                </c:pt>
                <c:pt idx="164">
                  <c:v>-0.54662390367617386</c:v>
                </c:pt>
                <c:pt idx="165">
                  <c:v>-0.57111058801760806</c:v>
                </c:pt>
                <c:pt idx="166">
                  <c:v>-0.59405256294898112</c:v>
                </c:pt>
                <c:pt idx="167">
                  <c:v>-0.61544284012248418</c:v>
                </c:pt>
                <c:pt idx="168">
                  <c:v>-0.63527490385247953</c:v>
                </c:pt>
                <c:pt idx="169">
                  <c:v>-0.65354271310023593</c:v>
                </c:pt>
                <c:pt idx="170">
                  <c:v>-0.67024070331409225</c:v>
                </c:pt>
                <c:pt idx="171">
                  <c:v>-0.68536378812447296</c:v>
                </c:pt>
                <c:pt idx="172">
                  <c:v>-0.69890736089324434</c:v>
                </c:pt>
                <c:pt idx="173">
                  <c:v>-0.74327673618532897</c:v>
                </c:pt>
                <c:pt idx="174">
                  <c:v>-0.79582608628451224</c:v>
                </c:pt>
                <c:pt idx="175">
                  <c:v>-0.84731747903806098</c:v>
                </c:pt>
                <c:pt idx="176">
                  <c:v>-0.89558271730287975</c:v>
                </c:pt>
                <c:pt idx="177">
                  <c:v>-0.93789228866783392</c:v>
                </c:pt>
                <c:pt idx="178">
                  <c:v>-0.97119743902859368</c:v>
                </c:pt>
                <c:pt idx="179">
                  <c:v>-0.99260454926899688</c:v>
                </c:pt>
                <c:pt idx="180">
                  <c:v>-1</c:v>
                </c:pt>
                <c:pt idx="181">
                  <c:v>-0.99260454926899688</c:v>
                </c:pt>
                <c:pt idx="182">
                  <c:v>-0.97119743902859368</c:v>
                </c:pt>
                <c:pt idx="183">
                  <c:v>-0.93789228866783392</c:v>
                </c:pt>
                <c:pt idx="184">
                  <c:v>-0.89558271730287975</c:v>
                </c:pt>
                <c:pt idx="185">
                  <c:v>-0.84731747903806098</c:v>
                </c:pt>
                <c:pt idx="186">
                  <c:v>-0.79582608628451224</c:v>
                </c:pt>
                <c:pt idx="187">
                  <c:v>-0.74327673618532897</c:v>
                </c:pt>
                <c:pt idx="188">
                  <c:v>-0.69890736089324434</c:v>
                </c:pt>
                <c:pt idx="189">
                  <c:v>-0.68536378812447296</c:v>
                </c:pt>
                <c:pt idx="190">
                  <c:v>-0.67024070331409225</c:v>
                </c:pt>
                <c:pt idx="191">
                  <c:v>-0.65354271310023593</c:v>
                </c:pt>
                <c:pt idx="192">
                  <c:v>-0.63527490385247953</c:v>
                </c:pt>
                <c:pt idx="193">
                  <c:v>-0.61544284012248418</c:v>
                </c:pt>
                <c:pt idx="194">
                  <c:v>-0.59405256294898112</c:v>
                </c:pt>
                <c:pt idx="195">
                  <c:v>-0.57111058801760806</c:v>
                </c:pt>
                <c:pt idx="196">
                  <c:v>-0.54662390367617386</c:v>
                </c:pt>
                <c:pt idx="197">
                  <c:v>-0.52059996880593684</c:v>
                </c:pt>
                <c:pt idx="198">
                  <c:v>-0.49304671054955607</c:v>
                </c:pt>
                <c:pt idx="199">
                  <c:v>-0.4639725218964133</c:v>
                </c:pt>
                <c:pt idx="200">
                  <c:v>-0.4333862591260188</c:v>
                </c:pt>
                <c:pt idx="201">
                  <c:v>-0.40129723911030923</c:v>
                </c:pt>
                <c:pt idx="202">
                  <c:v>-0.3677152364756337</c:v>
                </c:pt>
                <c:pt idx="203">
                  <c:v>-0.33265048062531133</c:v>
                </c:pt>
                <c:pt idx="204">
                  <c:v>-0.29611365262365447</c:v>
                </c:pt>
                <c:pt idx="205">
                  <c:v>-0.25811588194241269</c:v>
                </c:pt>
                <c:pt idx="206">
                  <c:v>-0.21866874307062747</c:v>
                </c:pt>
                <c:pt idx="207">
                  <c:v>-0.17778425198893061</c:v>
                </c:pt>
                <c:pt idx="208">
                  <c:v>-0.13547486250936763</c:v>
                </c:pt>
                <c:pt idx="209">
                  <c:v>-9.1753462481827849E-2</c:v>
                </c:pt>
                <c:pt idx="210">
                  <c:v>-4.663336986830291E-2</c:v>
                </c:pt>
                <c:pt idx="211">
                  <c:v>-1.2832868608867731E-4</c:v>
                </c:pt>
                <c:pt idx="212">
                  <c:v>4.7747495178763241E-2</c:v>
                </c:pt>
                <c:pt idx="213">
                  <c:v>9.6979518286525165E-2</c:v>
                </c:pt>
                <c:pt idx="214">
                  <c:v>0.14755274408603247</c:v>
                </c:pt>
                <c:pt idx="215">
                  <c:v>0.19945176748279209</c:v>
                </c:pt>
                <c:pt idx="216">
                  <c:v>0.2526607795315271</c:v>
                </c:pt>
                <c:pt idx="217">
                  <c:v>0.30716357225171231</c:v>
                </c:pt>
                <c:pt idx="218">
                  <c:v>0.36294354356471131</c:v>
                </c:pt>
                <c:pt idx="219">
                  <c:v>0.41998370235090315</c:v>
                </c:pt>
                <c:pt idx="220">
                  <c:v>0.47826667362536607</c:v>
                </c:pt>
                <c:pt idx="221">
                  <c:v>0.53777470383044745</c:v>
                </c:pt>
                <c:pt idx="222">
                  <c:v>0.59848966624368172</c:v>
                </c:pt>
                <c:pt idx="223">
                  <c:v>0.66039306649935425</c:v>
                </c:pt>
                <c:pt idx="224">
                  <c:v>0.72346604822208205</c:v>
                </c:pt>
                <c:pt idx="225">
                  <c:v>0.78768939877062749</c:v>
                </c:pt>
                <c:pt idx="226">
                  <c:v>0.85304355509026342</c:v>
                </c:pt>
                <c:pt idx="227">
                  <c:v>0.91950860967188419</c:v>
                </c:pt>
                <c:pt idx="228">
                  <c:v>0.9870643166159967</c:v>
                </c:pt>
                <c:pt idx="229">
                  <c:v>1.0556900977998367</c:v>
                </c:pt>
                <c:pt idx="230">
                  <c:v>1.1253650491456677</c:v>
                </c:pt>
                <c:pt idx="231">
                  <c:v>1.1960679469883553</c:v>
                </c:pt>
                <c:pt idx="232">
                  <c:v>1.2677772545402928</c:v>
                </c:pt>
                <c:pt idx="233">
                  <c:v>1.3404711284517457</c:v>
                </c:pt>
                <c:pt idx="234">
                  <c:v>1.414127425464516</c:v>
                </c:pt>
                <c:pt idx="235">
                  <c:v>1.4887237091570085</c:v>
                </c:pt>
                <c:pt idx="236">
                  <c:v>1.5642372567785801</c:v>
                </c:pt>
                <c:pt idx="237">
                  <c:v>1.6406450661711074</c:v>
                </c:pt>
                <c:pt idx="238">
                  <c:v>1.717923862775675</c:v>
                </c:pt>
                <c:pt idx="239">
                  <c:v>1.7960501067222163</c:v>
                </c:pt>
                <c:pt idx="240">
                  <c:v>1.8750000000000018</c:v>
                </c:pt>
                <c:pt idx="241">
                  <c:v>1.9547494937067322</c:v>
                </c:pt>
                <c:pt idx="242">
                  <c:v>2.0352742953740712</c:v>
                </c:pt>
                <c:pt idx="243">
                  <c:v>2.1165498763673805</c:v>
                </c:pt>
                <c:pt idx="244">
                  <c:v>2.1985514793573415</c:v>
                </c:pt>
                <c:pt idx="245">
                  <c:v>2.2812541258613277</c:v>
                </c:pt>
                <c:pt idx="246">
                  <c:v>2.3646326238520494</c:v>
                </c:pt>
                <c:pt idx="247">
                  <c:v>2.4486615754313124</c:v>
                </c:pt>
                <c:pt idx="248">
                  <c:v>2.5333153845664609</c:v>
                </c:pt>
                <c:pt idx="249">
                  <c:v>2.6185682648871755</c:v>
                </c:pt>
                <c:pt idx="250">
                  <c:v>2.7043942475402392</c:v>
                </c:pt>
                <c:pt idx="251">
                  <c:v>2.7907671890999284</c:v>
                </c:pt>
                <c:pt idx="252">
                  <c:v>2.8776607795315248</c:v>
                </c:pt>
                <c:pt idx="253">
                  <c:v>2.9650485502056347</c:v>
                </c:pt>
                <c:pt idx="254">
                  <c:v>3.0529038819607548</c:v>
                </c:pt>
                <c:pt idx="255">
                  <c:v>3.1412000132117668</c:v>
                </c:pt>
                <c:pt idx="256">
                  <c:v>3.2299100481017433</c:v>
                </c:pt>
                <c:pt idx="257">
                  <c:v>3.3190069646947089</c:v>
                </c:pt>
                <c:pt idx="258">
                  <c:v>3.4084636232067651</c:v>
                </c:pt>
                <c:pt idx="259">
                  <c:v>3.4982527742731406</c:v>
                </c:pt>
                <c:pt idx="260">
                  <c:v>3.5883470672486166</c:v>
                </c:pt>
                <c:pt idx="261">
                  <c:v>3.6787190585387894</c:v>
                </c:pt>
                <c:pt idx="262">
                  <c:v>3.7693412199596574</c:v>
                </c:pt>
                <c:pt idx="263">
                  <c:v>3.8601859471229782</c:v>
                </c:pt>
                <c:pt idx="264">
                  <c:v>3.9512255678448178</c:v>
                </c:pt>
                <c:pt idx="265">
                  <c:v>4.0424323505747939</c:v>
                </c:pt>
                <c:pt idx="266">
                  <c:v>4.1337785128433406</c:v>
                </c:pt>
                <c:pt idx="267">
                  <c:v>4.2252362297245449</c:v>
                </c:pt>
                <c:pt idx="268">
                  <c:v>4.3167776423118713</c:v>
                </c:pt>
                <c:pt idx="269">
                  <c:v>4.4083748662042632</c:v>
                </c:pt>
                <c:pt idx="270">
                  <c:v>4.5000000000000009</c:v>
                </c:pt>
                <c:pt idx="271">
                  <c:v>4.5916251337957394</c:v>
                </c:pt>
                <c:pt idx="272">
                  <c:v>4.6832223576881313</c:v>
                </c:pt>
                <c:pt idx="273">
                  <c:v>4.774763770275456</c:v>
                </c:pt>
                <c:pt idx="274">
                  <c:v>4.8662214871566576</c:v>
                </c:pt>
                <c:pt idx="275">
                  <c:v>4.9575676494252052</c:v>
                </c:pt>
                <c:pt idx="276">
                  <c:v>5.04877443215518</c:v>
                </c:pt>
                <c:pt idx="277">
                  <c:v>5.139814052877024</c:v>
                </c:pt>
                <c:pt idx="278">
                  <c:v>5.2306587800403435</c:v>
                </c:pt>
                <c:pt idx="279">
                  <c:v>5.3212809414612146</c:v>
                </c:pt>
                <c:pt idx="280">
                  <c:v>5.4116529327513838</c:v>
                </c:pt>
                <c:pt idx="281">
                  <c:v>5.5017472257268594</c:v>
                </c:pt>
                <c:pt idx="282">
                  <c:v>5.5915363767932362</c:v>
                </c:pt>
                <c:pt idx="283">
                  <c:v>5.6809930353052902</c:v>
                </c:pt>
                <c:pt idx="284">
                  <c:v>5.7700899518982549</c:v>
                </c:pt>
                <c:pt idx="285">
                  <c:v>5.8587999867882328</c:v>
                </c:pt>
                <c:pt idx="286">
                  <c:v>5.9470961180392488</c:v>
                </c:pt>
                <c:pt idx="287">
                  <c:v>6.0349514497943701</c:v>
                </c:pt>
                <c:pt idx="288">
                  <c:v>6.1223392204684748</c:v>
                </c:pt>
                <c:pt idx="289">
                  <c:v>6.2092328109000716</c:v>
                </c:pt>
                <c:pt idx="290">
                  <c:v>6.2956057524597622</c:v>
                </c:pt>
                <c:pt idx="291">
                  <c:v>6.3814317351128285</c:v>
                </c:pt>
                <c:pt idx="292">
                  <c:v>6.4666846154335378</c:v>
                </c:pt>
                <c:pt idx="293">
                  <c:v>6.5513384245686872</c:v>
                </c:pt>
                <c:pt idx="294">
                  <c:v>6.6353673761479506</c:v>
                </c:pt>
                <c:pt idx="295">
                  <c:v>6.7187458741386719</c:v>
                </c:pt>
                <c:pt idx="296">
                  <c:v>6.8014485206426567</c:v>
                </c:pt>
                <c:pt idx="297">
                  <c:v>6.8834501236326204</c:v>
                </c:pt>
                <c:pt idx="298">
                  <c:v>6.9647257046259261</c:v>
                </c:pt>
                <c:pt idx="299">
                  <c:v>7.0452505062932698</c:v>
                </c:pt>
                <c:pt idx="300">
                  <c:v>7.1250000000000018</c:v>
                </c:pt>
                <c:pt idx="301">
                  <c:v>7.203949893277783</c:v>
                </c:pt>
                <c:pt idx="302">
                  <c:v>7.2820761372243243</c:v>
                </c:pt>
                <c:pt idx="303">
                  <c:v>7.3593549338288939</c:v>
                </c:pt>
                <c:pt idx="304">
                  <c:v>7.4357627432214199</c:v>
                </c:pt>
                <c:pt idx="305">
                  <c:v>7.5112762908429929</c:v>
                </c:pt>
                <c:pt idx="306">
                  <c:v>7.5858725745354842</c:v>
                </c:pt>
                <c:pt idx="307">
                  <c:v>7.6595288715482539</c:v>
                </c:pt>
                <c:pt idx="308">
                  <c:v>7.7322227454597039</c:v>
                </c:pt>
                <c:pt idx="309">
                  <c:v>7.8039320530116454</c:v>
                </c:pt>
                <c:pt idx="310">
                  <c:v>7.8746349508543325</c:v>
                </c:pt>
                <c:pt idx="311">
                  <c:v>7.9443099022001649</c:v>
                </c:pt>
                <c:pt idx="312">
                  <c:v>8.012935683384006</c:v>
                </c:pt>
                <c:pt idx="313">
                  <c:v>8.0804913903281186</c:v>
                </c:pt>
                <c:pt idx="314">
                  <c:v>8.1469564449097369</c:v>
                </c:pt>
                <c:pt idx="315">
                  <c:v>8.2123106012293743</c:v>
                </c:pt>
                <c:pt idx="316">
                  <c:v>8.2765339517779211</c:v>
                </c:pt>
                <c:pt idx="317">
                  <c:v>8.3396069335006437</c:v>
                </c:pt>
                <c:pt idx="318">
                  <c:v>8.4015103337563204</c:v>
                </c:pt>
                <c:pt idx="319">
                  <c:v>8.4622252961695512</c:v>
                </c:pt>
                <c:pt idx="320">
                  <c:v>8.5217333263746351</c:v>
                </c:pt>
                <c:pt idx="321">
                  <c:v>8.5800162976490988</c:v>
                </c:pt>
                <c:pt idx="322">
                  <c:v>8.6370564564352872</c:v>
                </c:pt>
                <c:pt idx="323">
                  <c:v>8.6928364277482881</c:v>
                </c:pt>
                <c:pt idx="324">
                  <c:v>8.7473392204684739</c:v>
                </c:pt>
                <c:pt idx="325">
                  <c:v>8.8005482325172064</c:v>
                </c:pt>
                <c:pt idx="326">
                  <c:v>8.8524472559139706</c:v>
                </c:pt>
                <c:pt idx="327">
                  <c:v>8.9030204817134759</c:v>
                </c:pt>
                <c:pt idx="328">
                  <c:v>8.9522525048212369</c:v>
                </c:pt>
                <c:pt idx="329">
                  <c:v>9.00012832868609</c:v>
                </c:pt>
                <c:pt idx="330">
                  <c:v>9.046633369868303</c:v>
                </c:pt>
                <c:pt idx="331">
                  <c:v>9.0917534624818277</c:v>
                </c:pt>
                <c:pt idx="332">
                  <c:v>9.1354748625093674</c:v>
                </c:pt>
                <c:pt idx="333">
                  <c:v>9.1777842519889301</c:v>
                </c:pt>
                <c:pt idx="334">
                  <c:v>9.2186687430706264</c:v>
                </c:pt>
                <c:pt idx="335">
                  <c:v>9.2581158819424125</c:v>
                </c:pt>
                <c:pt idx="336">
                  <c:v>9.2961136526236547</c:v>
                </c:pt>
                <c:pt idx="337">
                  <c:v>9.332650480625313</c:v>
                </c:pt>
                <c:pt idx="338">
                  <c:v>9.3677152364756342</c:v>
                </c:pt>
                <c:pt idx="339">
                  <c:v>9.4012972391103098</c:v>
                </c:pt>
                <c:pt idx="340">
                  <c:v>9.4333862591260189</c:v>
                </c:pt>
                <c:pt idx="341">
                  <c:v>9.4639725218964141</c:v>
                </c:pt>
                <c:pt idx="342">
                  <c:v>9.4930467105495566</c:v>
                </c:pt>
                <c:pt idx="343">
                  <c:v>9.5205999688059357</c:v>
                </c:pt>
                <c:pt idx="344">
                  <c:v>9.546623903676176</c:v>
                </c:pt>
                <c:pt idx="345">
                  <c:v>9.5711105880176088</c:v>
                </c:pt>
                <c:pt idx="346">
                  <c:v>9.5940525629489812</c:v>
                </c:pt>
                <c:pt idx="347">
                  <c:v>9.6154428401224834</c:v>
                </c:pt>
                <c:pt idx="348">
                  <c:v>9.6352749038524799</c:v>
                </c:pt>
                <c:pt idx="349">
                  <c:v>9.6535427131002383</c:v>
                </c:pt>
                <c:pt idx="350">
                  <c:v>9.6702407033140929</c:v>
                </c:pt>
                <c:pt idx="351">
                  <c:v>9.6853637881244747</c:v>
                </c:pt>
                <c:pt idx="352">
                  <c:v>9.6989073608932443</c:v>
                </c:pt>
                <c:pt idx="353">
                  <c:v>9.7108672961169411</c:v>
                </c:pt>
                <c:pt idx="354">
                  <c:v>9.7212399506834348</c:v>
                </c:pt>
                <c:pt idx="355">
                  <c:v>9.7300221649816638</c:v>
                </c:pt>
                <c:pt idx="356">
                  <c:v>9.7372112638640775</c:v>
                </c:pt>
                <c:pt idx="357">
                  <c:v>9.7428050574615099</c:v>
                </c:pt>
                <c:pt idx="358">
                  <c:v>9.7468018418502513</c:v>
                </c:pt>
                <c:pt idx="359">
                  <c:v>9.7492003995710537</c:v>
                </c:pt>
                <c:pt idx="360">
                  <c:v>9.75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BA0-4B9B-ADDF-48B70CDE4164}"/>
            </c:ext>
          </c:extLst>
        </c:ser>
        <c:ser>
          <c:idx val="3"/>
          <c:order val="4"/>
          <c:tx>
            <c:strRef>
              <c:f>Data!$P$9</c:f>
              <c:strCache>
                <c:ptCount val="1"/>
                <c:pt idx="0">
                  <c:v>&gt; FL200</c:v>
                </c:pt>
              </c:strCache>
            </c:strRef>
          </c:tx>
          <c:spPr>
            <a:ln w="1905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Data!$Z$17:$Z$377</c:f>
              <c:numCache>
                <c:formatCode>0.0</c:formatCode>
                <c:ptCount val="361"/>
                <c:pt idx="0">
                  <c:v>6.3707719655248241E-16</c:v>
                </c:pt>
                <c:pt idx="1">
                  <c:v>-9.7733476048785933E-2</c:v>
                </c:pt>
                <c:pt idx="2">
                  <c:v>-0.19543718153400369</c:v>
                </c:pt>
                <c:pt idx="3">
                  <c:v>-0.2930813549604836</c:v>
                </c:pt>
                <c:pt idx="4">
                  <c:v>-0.39063625296709964</c:v>
                </c:pt>
                <c:pt idx="5">
                  <c:v>-0.48807215938688558</c:v>
                </c:pt>
                <c:pt idx="6">
                  <c:v>-0.58535939429885919</c:v>
                </c:pt>
                <c:pt idx="7">
                  <c:v>-0.6824683230688251</c:v>
                </c:pt>
                <c:pt idx="8">
                  <c:v>-0.77936936537636503</c:v>
                </c:pt>
                <c:pt idx="9">
                  <c:v>-0.87603300422529407</c:v>
                </c:pt>
                <c:pt idx="10">
                  <c:v>-0.97242979493480908</c:v>
                </c:pt>
                <c:pt idx="11">
                  <c:v>-1.0685303741086496</c:v>
                </c:pt>
                <c:pt idx="12">
                  <c:v>-1.1643054685794523</c:v>
                </c:pt>
                <c:pt idx="13">
                  <c:v>-1.2597259043256419</c:v>
                </c:pt>
                <c:pt idx="14">
                  <c:v>-1.3547626153581394</c:v>
                </c:pt>
                <c:pt idx="15">
                  <c:v>-1.4493866525741157</c:v>
                </c:pt>
                <c:pt idx="16">
                  <c:v>-1.5435691925751938</c:v>
                </c:pt>
                <c:pt idx="17">
                  <c:v>-1.6372815464473245</c:v>
                </c:pt>
                <c:pt idx="18">
                  <c:v>-1.7304951684997056</c:v>
                </c:pt>
                <c:pt idx="19">
                  <c:v>-1.8231816649600758</c:v>
                </c:pt>
                <c:pt idx="20">
                  <c:v>-1.9153128026237445</c:v>
                </c:pt>
                <c:pt idx="21">
                  <c:v>-2.0068605174536809</c:v>
                </c:pt>
                <c:pt idx="22">
                  <c:v>-2.097796923129108</c:v>
                </c:pt>
                <c:pt idx="23">
                  <c:v>-2.1880943195399314</c:v>
                </c:pt>
                <c:pt idx="24">
                  <c:v>-2.2777252012244791</c:v>
                </c:pt>
                <c:pt idx="25">
                  <c:v>-2.3666622657479182</c:v>
                </c:pt>
                <c:pt idx="26">
                  <c:v>-2.4548784220188349</c:v>
                </c:pt>
                <c:pt idx="27">
                  <c:v>-2.5423467985414612</c:v>
                </c:pt>
                <c:pt idx="28">
                  <c:v>-2.6290407516009862</c:v>
                </c:pt>
                <c:pt idx="29">
                  <c:v>-2.7149338733794894</c:v>
                </c:pt>
                <c:pt idx="30">
                  <c:v>-2.7999999999999976</c:v>
                </c:pt>
                <c:pt idx="31">
                  <c:v>-2.8842132194963015</c:v>
                </c:pt>
                <c:pt idx="32">
                  <c:v>-2.9675478797059496</c:v>
                </c:pt>
                <c:pt idx="33">
                  <c:v>-3.0499785960841495</c:v>
                </c:pt>
                <c:pt idx="34">
                  <c:v>-3.1314802594361808</c:v>
                </c:pt>
                <c:pt idx="35">
                  <c:v>-3.2120280435658586</c:v>
                </c:pt>
                <c:pt idx="36">
                  <c:v>-3.2915974128378513</c:v>
                </c:pt>
                <c:pt idx="37">
                  <c:v>-3.3701641296514704</c:v>
                </c:pt>
                <c:pt idx="38">
                  <c:v>-3.4477042618236862</c:v>
                </c:pt>
                <c:pt idx="39">
                  <c:v>-3.5241941898790894</c:v>
                </c:pt>
                <c:pt idx="40">
                  <c:v>-3.5996106142446189</c:v>
                </c:pt>
                <c:pt idx="41">
                  <c:v>-3.6739305623468415</c:v>
                </c:pt>
                <c:pt idx="42">
                  <c:v>-3.7471313956096051</c:v>
                </c:pt>
                <c:pt idx="43">
                  <c:v>-3.8191908163499897</c:v>
                </c:pt>
                <c:pt idx="44">
                  <c:v>-3.8900868745703825</c:v>
                </c:pt>
                <c:pt idx="45">
                  <c:v>-3.9597979746446641</c:v>
                </c:pt>
                <c:pt idx="46">
                  <c:v>-4.0283028818964457</c:v>
                </c:pt>
                <c:pt idx="47">
                  <c:v>-4.095580729067354</c:v>
                </c:pt>
                <c:pt idx="48">
                  <c:v>-4.1616110226734078</c:v>
                </c:pt>
                <c:pt idx="49">
                  <c:v>-4.2263736492475195</c:v>
                </c:pt>
                <c:pt idx="50">
                  <c:v>-4.2898488814662743</c:v>
                </c:pt>
                <c:pt idx="51">
                  <c:v>-4.3520173841590371</c:v>
                </c:pt>
                <c:pt idx="52">
                  <c:v>-4.4128602201976461</c:v>
                </c:pt>
                <c:pt idx="53">
                  <c:v>-4.4723588562648411</c:v>
                </c:pt>
                <c:pt idx="54">
                  <c:v>-4.5304951684997041</c:v>
                </c:pt>
                <c:pt idx="55">
                  <c:v>-4.587251448018355</c:v>
                </c:pt>
                <c:pt idx="56">
                  <c:v>-4.6426104063082336</c:v>
                </c:pt>
                <c:pt idx="57">
                  <c:v>-4.6965551804943715</c:v>
                </c:pt>
                <c:pt idx="58">
                  <c:v>-4.7490693384759854</c:v>
                </c:pt>
                <c:pt idx="59">
                  <c:v>-4.8001368839318319</c:v>
                </c:pt>
                <c:pt idx="60">
                  <c:v>-4.8497422611928531</c:v>
                </c:pt>
                <c:pt idx="61">
                  <c:v>-4.8978703599806153</c:v>
                </c:pt>
                <c:pt idx="62">
                  <c:v>-4.9445065200099911</c:v>
                </c:pt>
                <c:pt idx="63">
                  <c:v>-4.9896365354548617</c:v>
                </c:pt>
                <c:pt idx="64">
                  <c:v>-5.0332466592753358</c:v>
                </c:pt>
                <c:pt idx="65">
                  <c:v>-5.075323607405239</c:v>
                </c:pt>
                <c:pt idx="66">
                  <c:v>-5.1158545627985648</c:v>
                </c:pt>
                <c:pt idx="67">
                  <c:v>-5.1548271793336644</c:v>
                </c:pt>
                <c:pt idx="68">
                  <c:v>-5.1922295855740073</c:v>
                </c:pt>
                <c:pt idx="69">
                  <c:v>-5.228050388384327</c:v>
                </c:pt>
                <c:pt idx="70">
                  <c:v>-5.2622786764010856</c:v>
                </c:pt>
                <c:pt idx="71">
                  <c:v>-5.2949040233561764</c:v>
                </c:pt>
                <c:pt idx="72">
                  <c:v>-5.3259164912528583</c:v>
                </c:pt>
                <c:pt idx="73">
                  <c:v>-5.3553066333929955</c:v>
                </c:pt>
                <c:pt idx="74">
                  <c:v>-5.3830654972545826</c:v>
                </c:pt>
                <c:pt idx="75">
                  <c:v>-5.4091846272187825</c:v>
                </c:pt>
                <c:pt idx="76">
                  <c:v>-5.4336560671455789</c:v>
                </c:pt>
                <c:pt idx="77">
                  <c:v>-5.4564723627973173</c:v>
                </c:pt>
                <c:pt idx="78">
                  <c:v>-5.4776265641093094</c:v>
                </c:pt>
                <c:pt idx="79">
                  <c:v>-5.4971122273069204</c:v>
                </c:pt>
                <c:pt idx="80">
                  <c:v>-5.5149234168683661</c:v>
                </c:pt>
                <c:pt idx="81">
                  <c:v>-5.5310547073327685</c:v>
                </c:pt>
                <c:pt idx="82">
                  <c:v>-5.5455011849527942</c:v>
                </c:pt>
                <c:pt idx="83">
                  <c:v>-5.5582584491914018</c:v>
                </c:pt>
                <c:pt idx="84">
                  <c:v>-5.5693226140623304</c:v>
                </c:pt>
                <c:pt idx="85">
                  <c:v>-5.5786903093137754</c:v>
                </c:pt>
                <c:pt idx="86">
                  <c:v>-5.5863586814550157</c:v>
                </c:pt>
                <c:pt idx="87">
                  <c:v>-5.5923253946256137</c:v>
                </c:pt>
                <c:pt idx="88">
                  <c:v>-5.5965886313069353</c:v>
                </c:pt>
                <c:pt idx="89">
                  <c:v>-5.59914709287579</c:v>
                </c:pt>
                <c:pt idx="90">
                  <c:v>-5.5999999999999988</c:v>
                </c:pt>
                <c:pt idx="91">
                  <c:v>-5.5991470928757892</c:v>
                </c:pt>
                <c:pt idx="92">
                  <c:v>-5.5965886313069353</c:v>
                </c:pt>
                <c:pt idx="93">
                  <c:v>-5.5923253946256137</c:v>
                </c:pt>
                <c:pt idx="94">
                  <c:v>-5.5863586814550183</c:v>
                </c:pt>
                <c:pt idx="95">
                  <c:v>-5.5786903093137745</c:v>
                </c:pt>
                <c:pt idx="96">
                  <c:v>-5.5693226140623295</c:v>
                </c:pt>
                <c:pt idx="97">
                  <c:v>-5.5582584491914027</c:v>
                </c:pt>
                <c:pt idx="98">
                  <c:v>-5.5455011849527951</c:v>
                </c:pt>
                <c:pt idx="99">
                  <c:v>-5.5310547073327712</c:v>
                </c:pt>
                <c:pt idx="100">
                  <c:v>-5.5149234168683643</c:v>
                </c:pt>
                <c:pt idx="101">
                  <c:v>-5.4971122273069186</c:v>
                </c:pt>
                <c:pt idx="102">
                  <c:v>-5.477626564109312</c:v>
                </c:pt>
                <c:pt idx="103">
                  <c:v>-5.4564723627973173</c:v>
                </c:pt>
                <c:pt idx="104">
                  <c:v>-5.4336560671455789</c:v>
                </c:pt>
                <c:pt idx="105">
                  <c:v>-5.4091846272187816</c:v>
                </c:pt>
                <c:pt idx="106">
                  <c:v>-5.3830654972545853</c:v>
                </c:pt>
                <c:pt idx="107">
                  <c:v>-5.3553066333929973</c:v>
                </c:pt>
                <c:pt idx="108">
                  <c:v>-5.3259164912528618</c:v>
                </c:pt>
                <c:pt idx="109">
                  <c:v>-5.2949040233561737</c:v>
                </c:pt>
                <c:pt idx="110">
                  <c:v>-5.2622786764010865</c:v>
                </c:pt>
                <c:pt idx="111">
                  <c:v>-5.2280503883843288</c:v>
                </c:pt>
                <c:pt idx="112">
                  <c:v>-5.1922295855740099</c:v>
                </c:pt>
                <c:pt idx="113">
                  <c:v>-5.1548271793336653</c:v>
                </c:pt>
                <c:pt idx="114">
                  <c:v>-5.1158545627985648</c:v>
                </c:pt>
                <c:pt idx="115">
                  <c:v>-5.0753236074052408</c:v>
                </c:pt>
                <c:pt idx="116">
                  <c:v>-5.0332466592753349</c:v>
                </c:pt>
                <c:pt idx="117">
                  <c:v>-4.9896365354548591</c:v>
                </c:pt>
                <c:pt idx="118">
                  <c:v>-4.9445065200099911</c:v>
                </c:pt>
                <c:pt idx="119">
                  <c:v>-4.897870359980617</c:v>
                </c:pt>
                <c:pt idx="120">
                  <c:v>-4.8497422611928558</c:v>
                </c:pt>
                <c:pt idx="121">
                  <c:v>-4.8001368839318284</c:v>
                </c:pt>
                <c:pt idx="122">
                  <c:v>-4.7490693384759854</c:v>
                </c:pt>
                <c:pt idx="123">
                  <c:v>-4.6965551804943741</c:v>
                </c:pt>
                <c:pt idx="124">
                  <c:v>-4.6426104063082336</c:v>
                </c:pt>
                <c:pt idx="125">
                  <c:v>-4.5872514480183533</c:v>
                </c:pt>
                <c:pt idx="126">
                  <c:v>-4.5304951684997068</c:v>
                </c:pt>
                <c:pt idx="127">
                  <c:v>-4.4723588562648402</c:v>
                </c:pt>
                <c:pt idx="128">
                  <c:v>-4.4128602201976435</c:v>
                </c:pt>
                <c:pt idx="129">
                  <c:v>-4.3520173841590379</c:v>
                </c:pt>
                <c:pt idx="130">
                  <c:v>-4.2898488814662779</c:v>
                </c:pt>
                <c:pt idx="131">
                  <c:v>-4.2263736492475239</c:v>
                </c:pt>
                <c:pt idx="132">
                  <c:v>-4.1616110226734069</c:v>
                </c:pt>
                <c:pt idx="133">
                  <c:v>-4.0955807290673549</c:v>
                </c:pt>
                <c:pt idx="134">
                  <c:v>-4.0283028818964466</c:v>
                </c:pt>
                <c:pt idx="135">
                  <c:v>-3.9597979746446654</c:v>
                </c:pt>
                <c:pt idx="136">
                  <c:v>-3.8900868745703834</c:v>
                </c:pt>
                <c:pt idx="137">
                  <c:v>-3.8191908163499915</c:v>
                </c:pt>
                <c:pt idx="138">
                  <c:v>-3.7471313956096064</c:v>
                </c:pt>
                <c:pt idx="139">
                  <c:v>-3.6739305623468401</c:v>
                </c:pt>
                <c:pt idx="140">
                  <c:v>-3.599610614244622</c:v>
                </c:pt>
                <c:pt idx="141">
                  <c:v>-3.5241941898790894</c:v>
                </c:pt>
                <c:pt idx="142">
                  <c:v>-3.4477042618236875</c:v>
                </c:pt>
                <c:pt idx="143">
                  <c:v>-3.3701641296514695</c:v>
                </c:pt>
                <c:pt idx="144">
                  <c:v>-3.2915974128378505</c:v>
                </c:pt>
                <c:pt idx="145">
                  <c:v>-3.2120280435658572</c:v>
                </c:pt>
                <c:pt idx="146">
                  <c:v>-3.131480259436183</c:v>
                </c:pt>
                <c:pt idx="147">
                  <c:v>-3.049978596084153</c:v>
                </c:pt>
                <c:pt idx="148">
                  <c:v>-2.9675478797059478</c:v>
                </c:pt>
                <c:pt idx="149">
                  <c:v>-2.8842132194963037</c:v>
                </c:pt>
                <c:pt idx="150">
                  <c:v>-2.8</c:v>
                </c:pt>
                <c:pt idx="151">
                  <c:v>-2.7149338733794885</c:v>
                </c:pt>
                <c:pt idx="152">
                  <c:v>-2.6290407516009879</c:v>
                </c:pt>
                <c:pt idx="153">
                  <c:v>-2.5423467985414629</c:v>
                </c:pt>
                <c:pt idx="154">
                  <c:v>-2.4548784220188322</c:v>
                </c:pt>
                <c:pt idx="155">
                  <c:v>-2.3666622657479168</c:v>
                </c:pt>
                <c:pt idx="156">
                  <c:v>-2.2777252012244822</c:v>
                </c:pt>
                <c:pt idx="157">
                  <c:v>-2.1880943195399327</c:v>
                </c:pt>
                <c:pt idx="158">
                  <c:v>-2.0977969231291085</c:v>
                </c:pt>
                <c:pt idx="159">
                  <c:v>-2.0068605174536809</c:v>
                </c:pt>
                <c:pt idx="160">
                  <c:v>-1.9153128026237454</c:v>
                </c:pt>
                <c:pt idx="161">
                  <c:v>-1.8231816649600774</c:v>
                </c:pt>
                <c:pt idx="162">
                  <c:v>-1.7304951684997056</c:v>
                </c:pt>
                <c:pt idx="163">
                  <c:v>-1.6372815464473247</c:v>
                </c:pt>
                <c:pt idx="164">
                  <c:v>-1.543569192575196</c:v>
                </c:pt>
                <c:pt idx="165">
                  <c:v>-1.4493866525741175</c:v>
                </c:pt>
                <c:pt idx="166">
                  <c:v>-1.3547626153581394</c:v>
                </c:pt>
                <c:pt idx="167">
                  <c:v>-1.259725904325645</c:v>
                </c:pt>
                <c:pt idx="168">
                  <c:v>-1.1643054685794523</c:v>
                </c:pt>
                <c:pt idx="169">
                  <c:v>-1.0887797255336285</c:v>
                </c:pt>
                <c:pt idx="170">
                  <c:v>-1.0473969438811277</c:v>
                </c:pt>
                <c:pt idx="171">
                  <c:v>-0.99811184319007185</c:v>
                </c:pt>
                <c:pt idx="172">
                  <c:v>-0.93942391132464698</c:v>
                </c:pt>
                <c:pt idx="173">
                  <c:v>-0.86967929831818325</c:v>
                </c:pt>
                <c:pt idx="174">
                  <c:v>-0.78718283788300325</c:v>
                </c:pt>
                <c:pt idx="175">
                  <c:v>-0.6904127183221852</c:v>
                </c:pt>
                <c:pt idx="176">
                  <c:v>-0.57836355178346033</c:v>
                </c:pt>
                <c:pt idx="177">
                  <c:v>-0.45100455952132812</c:v>
                </c:pt>
                <c:pt idx="178">
                  <c:v>-0.30975902436744052</c:v>
                </c:pt>
                <c:pt idx="179">
                  <c:v>-0.15781062328668111</c:v>
                </c:pt>
                <c:pt idx="180">
                  <c:v>-1.3935358943173437E-15</c:v>
                </c:pt>
                <c:pt idx="181">
                  <c:v>0.15781062328668111</c:v>
                </c:pt>
                <c:pt idx="182">
                  <c:v>0.30975902436744052</c:v>
                </c:pt>
                <c:pt idx="183">
                  <c:v>0.45100455952132812</c:v>
                </c:pt>
                <c:pt idx="184">
                  <c:v>0.57836355178346033</c:v>
                </c:pt>
                <c:pt idx="185">
                  <c:v>0.6904127183221852</c:v>
                </c:pt>
                <c:pt idx="186">
                  <c:v>0.78718283788300325</c:v>
                </c:pt>
                <c:pt idx="187">
                  <c:v>0.86967929831818325</c:v>
                </c:pt>
                <c:pt idx="188">
                  <c:v>0.93942391132464698</c:v>
                </c:pt>
                <c:pt idx="189">
                  <c:v>0.99811184319007185</c:v>
                </c:pt>
                <c:pt idx="190">
                  <c:v>1.0473969438811277</c:v>
                </c:pt>
                <c:pt idx="191">
                  <c:v>1.0887797255336285</c:v>
                </c:pt>
                <c:pt idx="192">
                  <c:v>1.1643054685794523</c:v>
                </c:pt>
                <c:pt idx="193">
                  <c:v>1.259725904325645</c:v>
                </c:pt>
                <c:pt idx="194">
                  <c:v>1.3547626153581394</c:v>
                </c:pt>
                <c:pt idx="195">
                  <c:v>1.4493866525741175</c:v>
                </c:pt>
                <c:pt idx="196">
                  <c:v>1.543569192575196</c:v>
                </c:pt>
                <c:pt idx="197">
                  <c:v>1.6372815464473247</c:v>
                </c:pt>
                <c:pt idx="198">
                  <c:v>1.7304951684997056</c:v>
                </c:pt>
                <c:pt idx="199">
                  <c:v>1.8231816649600774</c:v>
                </c:pt>
                <c:pt idx="200">
                  <c:v>1.9153128026237454</c:v>
                </c:pt>
                <c:pt idx="201">
                  <c:v>2.0068605174536809</c:v>
                </c:pt>
                <c:pt idx="202">
                  <c:v>2.0977969231291085</c:v>
                </c:pt>
                <c:pt idx="203">
                  <c:v>2.1880943195399327</c:v>
                </c:pt>
                <c:pt idx="204">
                  <c:v>2.2777252012244822</c:v>
                </c:pt>
                <c:pt idx="205">
                  <c:v>2.3666622657479168</c:v>
                </c:pt>
                <c:pt idx="206">
                  <c:v>2.4548784220188322</c:v>
                </c:pt>
                <c:pt idx="207">
                  <c:v>2.5423467985414629</c:v>
                </c:pt>
                <c:pt idx="208">
                  <c:v>2.6290407516009879</c:v>
                </c:pt>
                <c:pt idx="209">
                  <c:v>2.7149338733794885</c:v>
                </c:pt>
                <c:pt idx="210">
                  <c:v>2.8</c:v>
                </c:pt>
                <c:pt idx="211">
                  <c:v>2.8842132194963037</c:v>
                </c:pt>
                <c:pt idx="212">
                  <c:v>2.9675478797059478</c:v>
                </c:pt>
                <c:pt idx="213">
                  <c:v>3.049978596084153</c:v>
                </c:pt>
                <c:pt idx="214">
                  <c:v>3.131480259436183</c:v>
                </c:pt>
                <c:pt idx="215">
                  <c:v>3.2120280435658572</c:v>
                </c:pt>
                <c:pt idx="216">
                  <c:v>3.2915974128378505</c:v>
                </c:pt>
                <c:pt idx="217">
                  <c:v>3.3701641296514695</c:v>
                </c:pt>
                <c:pt idx="218">
                  <c:v>3.4477042618236875</c:v>
                </c:pt>
                <c:pt idx="219">
                  <c:v>3.5241941898790894</c:v>
                </c:pt>
                <c:pt idx="220">
                  <c:v>3.599610614244622</c:v>
                </c:pt>
                <c:pt idx="221">
                  <c:v>3.6739305623468401</c:v>
                </c:pt>
                <c:pt idx="222">
                  <c:v>3.7471313956096064</c:v>
                </c:pt>
                <c:pt idx="223">
                  <c:v>3.8191908163499915</c:v>
                </c:pt>
                <c:pt idx="224">
                  <c:v>3.8900868745703834</c:v>
                </c:pt>
                <c:pt idx="225">
                  <c:v>3.9597979746446654</c:v>
                </c:pt>
                <c:pt idx="226">
                  <c:v>4.0283028818964466</c:v>
                </c:pt>
                <c:pt idx="227">
                  <c:v>4.0955807290673549</c:v>
                </c:pt>
                <c:pt idx="228">
                  <c:v>4.1616110226734069</c:v>
                </c:pt>
                <c:pt idx="229">
                  <c:v>4.2263736492475239</c:v>
                </c:pt>
                <c:pt idx="230">
                  <c:v>4.2898488814662779</c:v>
                </c:pt>
                <c:pt idx="231">
                  <c:v>4.3520173841590379</c:v>
                </c:pt>
                <c:pt idx="232">
                  <c:v>4.4128602201976435</c:v>
                </c:pt>
                <c:pt idx="233">
                  <c:v>4.4723588562648402</c:v>
                </c:pt>
                <c:pt idx="234">
                  <c:v>4.5304951684997068</c:v>
                </c:pt>
                <c:pt idx="235">
                  <c:v>4.5872514480183533</c:v>
                </c:pt>
                <c:pt idx="236">
                  <c:v>4.6426104063082336</c:v>
                </c:pt>
                <c:pt idx="237">
                  <c:v>4.6965551804943741</c:v>
                </c:pt>
                <c:pt idx="238">
                  <c:v>4.7490693384759854</c:v>
                </c:pt>
                <c:pt idx="239">
                  <c:v>4.8001368839318284</c:v>
                </c:pt>
                <c:pt idx="240">
                  <c:v>4.8497422611928558</c:v>
                </c:pt>
                <c:pt idx="241">
                  <c:v>4.897870359980617</c:v>
                </c:pt>
                <c:pt idx="242">
                  <c:v>4.9445065200099911</c:v>
                </c:pt>
                <c:pt idx="243">
                  <c:v>4.9896365354548591</c:v>
                </c:pt>
                <c:pt idx="244">
                  <c:v>5.0332466592753349</c:v>
                </c:pt>
                <c:pt idx="245">
                  <c:v>5.0753236074052408</c:v>
                </c:pt>
                <c:pt idx="246">
                  <c:v>5.1158545627985648</c:v>
                </c:pt>
                <c:pt idx="247">
                  <c:v>5.1548271793336653</c:v>
                </c:pt>
                <c:pt idx="248">
                  <c:v>5.1922295855740099</c:v>
                </c:pt>
                <c:pt idx="249">
                  <c:v>5.2280503883843288</c:v>
                </c:pt>
                <c:pt idx="250">
                  <c:v>5.2622786764010865</c:v>
                </c:pt>
                <c:pt idx="251">
                  <c:v>5.2949040233561737</c:v>
                </c:pt>
                <c:pt idx="252">
                  <c:v>5.3259164912528618</c:v>
                </c:pt>
                <c:pt idx="253">
                  <c:v>5.3553066333929973</c:v>
                </c:pt>
                <c:pt idx="254">
                  <c:v>5.3830654972545853</c:v>
                </c:pt>
                <c:pt idx="255">
                  <c:v>5.4091846272187816</c:v>
                </c:pt>
                <c:pt idx="256">
                  <c:v>5.4336560671455789</c:v>
                </c:pt>
                <c:pt idx="257">
                  <c:v>5.4564723627973173</c:v>
                </c:pt>
                <c:pt idx="258">
                  <c:v>5.477626564109312</c:v>
                </c:pt>
                <c:pt idx="259">
                  <c:v>5.4971122273069186</c:v>
                </c:pt>
                <c:pt idx="260">
                  <c:v>5.5149234168683643</c:v>
                </c:pt>
                <c:pt idx="261">
                  <c:v>5.5310547073327712</c:v>
                </c:pt>
                <c:pt idx="262">
                  <c:v>5.5455011849527951</c:v>
                </c:pt>
                <c:pt idx="263">
                  <c:v>5.5582584491914027</c:v>
                </c:pt>
                <c:pt idx="264">
                  <c:v>5.5693226140623295</c:v>
                </c:pt>
                <c:pt idx="265">
                  <c:v>5.5786903093137745</c:v>
                </c:pt>
                <c:pt idx="266">
                  <c:v>5.5863586814550183</c:v>
                </c:pt>
                <c:pt idx="267">
                  <c:v>5.5923253946256137</c:v>
                </c:pt>
                <c:pt idx="268">
                  <c:v>5.5965886313069353</c:v>
                </c:pt>
                <c:pt idx="269">
                  <c:v>5.5991470928757892</c:v>
                </c:pt>
                <c:pt idx="270">
                  <c:v>5.5999999999999988</c:v>
                </c:pt>
                <c:pt idx="271">
                  <c:v>5.59914709287579</c:v>
                </c:pt>
                <c:pt idx="272">
                  <c:v>5.5965886313069353</c:v>
                </c:pt>
                <c:pt idx="273">
                  <c:v>5.5923253946256137</c:v>
                </c:pt>
                <c:pt idx="274">
                  <c:v>5.5863586814550157</c:v>
                </c:pt>
                <c:pt idx="275">
                  <c:v>5.5786903093137754</c:v>
                </c:pt>
                <c:pt idx="276">
                  <c:v>5.5693226140623304</c:v>
                </c:pt>
                <c:pt idx="277">
                  <c:v>5.5582584491914018</c:v>
                </c:pt>
                <c:pt idx="278">
                  <c:v>5.5455011849527942</c:v>
                </c:pt>
                <c:pt idx="279">
                  <c:v>5.5310547073327685</c:v>
                </c:pt>
                <c:pt idx="280">
                  <c:v>5.5149234168683661</c:v>
                </c:pt>
                <c:pt idx="281">
                  <c:v>5.4971122273069204</c:v>
                </c:pt>
                <c:pt idx="282">
                  <c:v>5.4776265641093094</c:v>
                </c:pt>
                <c:pt idx="283">
                  <c:v>5.4564723627973173</c:v>
                </c:pt>
                <c:pt idx="284">
                  <c:v>5.4336560671455789</c:v>
                </c:pt>
                <c:pt idx="285">
                  <c:v>5.4091846272187825</c:v>
                </c:pt>
                <c:pt idx="286">
                  <c:v>5.3830654972545826</c:v>
                </c:pt>
                <c:pt idx="287">
                  <c:v>5.3553066333929955</c:v>
                </c:pt>
                <c:pt idx="288">
                  <c:v>5.3259164912528583</c:v>
                </c:pt>
                <c:pt idx="289">
                  <c:v>5.2949040233561764</c:v>
                </c:pt>
                <c:pt idx="290">
                  <c:v>5.2622786764010856</c:v>
                </c:pt>
                <c:pt idx="291">
                  <c:v>5.228050388384327</c:v>
                </c:pt>
                <c:pt idx="292">
                  <c:v>5.1922295855740073</c:v>
                </c:pt>
                <c:pt idx="293">
                  <c:v>5.1548271793336644</c:v>
                </c:pt>
                <c:pt idx="294">
                  <c:v>5.1158545627985648</c:v>
                </c:pt>
                <c:pt idx="295">
                  <c:v>5.075323607405239</c:v>
                </c:pt>
                <c:pt idx="296">
                  <c:v>5.0332466592753358</c:v>
                </c:pt>
                <c:pt idx="297">
                  <c:v>4.9896365354548617</c:v>
                </c:pt>
                <c:pt idx="298">
                  <c:v>4.9445065200099911</c:v>
                </c:pt>
                <c:pt idx="299">
                  <c:v>4.8978703599806153</c:v>
                </c:pt>
                <c:pt idx="300">
                  <c:v>4.8497422611928531</c:v>
                </c:pt>
                <c:pt idx="301">
                  <c:v>4.8001368839318319</c:v>
                </c:pt>
                <c:pt idx="302">
                  <c:v>4.7490693384759854</c:v>
                </c:pt>
                <c:pt idx="303">
                  <c:v>4.6965551804943715</c:v>
                </c:pt>
                <c:pt idx="304">
                  <c:v>4.6426104063082336</c:v>
                </c:pt>
                <c:pt idx="305">
                  <c:v>4.587251448018355</c:v>
                </c:pt>
                <c:pt idx="306">
                  <c:v>4.5304951684997041</c:v>
                </c:pt>
                <c:pt idx="307">
                  <c:v>4.4723588562648411</c:v>
                </c:pt>
                <c:pt idx="308">
                  <c:v>4.4128602201976461</c:v>
                </c:pt>
                <c:pt idx="309">
                  <c:v>4.3520173841590371</c:v>
                </c:pt>
                <c:pt idx="310">
                  <c:v>4.2898488814662743</c:v>
                </c:pt>
                <c:pt idx="311">
                  <c:v>4.2263736492475195</c:v>
                </c:pt>
                <c:pt idx="312">
                  <c:v>4.1616110226734078</c:v>
                </c:pt>
                <c:pt idx="313">
                  <c:v>4.095580729067354</c:v>
                </c:pt>
                <c:pt idx="314">
                  <c:v>4.0283028818964457</c:v>
                </c:pt>
                <c:pt idx="315">
                  <c:v>3.9597979746446641</c:v>
                </c:pt>
                <c:pt idx="316">
                  <c:v>3.8900868745703825</c:v>
                </c:pt>
                <c:pt idx="317">
                  <c:v>3.8191908163499897</c:v>
                </c:pt>
                <c:pt idx="318">
                  <c:v>3.7471313956096051</c:v>
                </c:pt>
                <c:pt idx="319">
                  <c:v>3.6739305623468415</c:v>
                </c:pt>
                <c:pt idx="320">
                  <c:v>3.5996106142446189</c:v>
                </c:pt>
                <c:pt idx="321">
                  <c:v>3.5241941898790894</c:v>
                </c:pt>
                <c:pt idx="322">
                  <c:v>3.4477042618236862</c:v>
                </c:pt>
                <c:pt idx="323">
                  <c:v>3.3701641296514704</c:v>
                </c:pt>
                <c:pt idx="324">
                  <c:v>3.2915974128378513</c:v>
                </c:pt>
                <c:pt idx="325">
                  <c:v>3.2120280435658586</c:v>
                </c:pt>
                <c:pt idx="326">
                  <c:v>3.1314802594361808</c:v>
                </c:pt>
                <c:pt idx="327">
                  <c:v>3.0499785960841495</c:v>
                </c:pt>
                <c:pt idx="328">
                  <c:v>2.9675478797059496</c:v>
                </c:pt>
                <c:pt idx="329">
                  <c:v>2.8842132194963015</c:v>
                </c:pt>
                <c:pt idx="330">
                  <c:v>2.7999999999999976</c:v>
                </c:pt>
                <c:pt idx="331">
                  <c:v>2.7149338733794894</c:v>
                </c:pt>
                <c:pt idx="332">
                  <c:v>2.6290407516009862</c:v>
                </c:pt>
                <c:pt idx="333">
                  <c:v>2.5423467985414612</c:v>
                </c:pt>
                <c:pt idx="334">
                  <c:v>2.4548784220188349</c:v>
                </c:pt>
                <c:pt idx="335">
                  <c:v>2.3666622657479182</c:v>
                </c:pt>
                <c:pt idx="336">
                  <c:v>2.2777252012244791</c:v>
                </c:pt>
                <c:pt idx="337">
                  <c:v>2.1880943195399314</c:v>
                </c:pt>
                <c:pt idx="338">
                  <c:v>2.097796923129108</c:v>
                </c:pt>
                <c:pt idx="339">
                  <c:v>2.0068605174536809</c:v>
                </c:pt>
                <c:pt idx="340">
                  <c:v>1.9153128026237445</c:v>
                </c:pt>
                <c:pt idx="341">
                  <c:v>1.8231816649600758</c:v>
                </c:pt>
                <c:pt idx="342">
                  <c:v>1.7304951684997056</c:v>
                </c:pt>
                <c:pt idx="343">
                  <c:v>1.6372815464473245</c:v>
                </c:pt>
                <c:pt idx="344">
                  <c:v>1.5435691925751938</c:v>
                </c:pt>
                <c:pt idx="345">
                  <c:v>1.4493866525741157</c:v>
                </c:pt>
                <c:pt idx="346">
                  <c:v>1.3547626153581394</c:v>
                </c:pt>
                <c:pt idx="347">
                  <c:v>1.2597259043256419</c:v>
                </c:pt>
                <c:pt idx="348">
                  <c:v>1.1643054685794523</c:v>
                </c:pt>
                <c:pt idx="349">
                  <c:v>1.0685303741086496</c:v>
                </c:pt>
                <c:pt idx="350">
                  <c:v>0.97242979493480908</c:v>
                </c:pt>
                <c:pt idx="351">
                  <c:v>0.87603300422529407</c:v>
                </c:pt>
                <c:pt idx="352">
                  <c:v>0.77936936537636503</c:v>
                </c:pt>
                <c:pt idx="353">
                  <c:v>0.6824683230688251</c:v>
                </c:pt>
                <c:pt idx="354">
                  <c:v>0.58535939429885919</c:v>
                </c:pt>
                <c:pt idx="355">
                  <c:v>0.48807215938688558</c:v>
                </c:pt>
                <c:pt idx="356">
                  <c:v>0.39063625296709964</c:v>
                </c:pt>
                <c:pt idx="357">
                  <c:v>0.2930813549604836</c:v>
                </c:pt>
                <c:pt idx="358">
                  <c:v>0.19543718153400369</c:v>
                </c:pt>
                <c:pt idx="359">
                  <c:v>9.7733476048785933E-2</c:v>
                </c:pt>
                <c:pt idx="360">
                  <c:v>-6.3707719655248241E-16</c:v>
                </c:pt>
              </c:numCache>
            </c:numRef>
          </c:xVal>
          <c:yVal>
            <c:numRef>
              <c:f>Data!$AA$17:$AA$377</c:f>
              <c:numCache>
                <c:formatCode>0.0</c:formatCode>
                <c:ptCount val="361"/>
                <c:pt idx="0">
                  <c:v>10.4</c:v>
                </c:pt>
                <c:pt idx="1">
                  <c:v>10.399147092875792</c:v>
                </c:pt>
                <c:pt idx="2">
                  <c:v>10.396588631306937</c:v>
                </c:pt>
                <c:pt idx="3">
                  <c:v>10.392325394625612</c:v>
                </c:pt>
                <c:pt idx="4">
                  <c:v>10.386358681455016</c:v>
                </c:pt>
                <c:pt idx="5">
                  <c:v>10.378690309313775</c:v>
                </c:pt>
                <c:pt idx="6">
                  <c:v>10.369322614062332</c:v>
                </c:pt>
                <c:pt idx="7">
                  <c:v>10.358258449191403</c:v>
                </c:pt>
                <c:pt idx="8">
                  <c:v>10.345501184952795</c:v>
                </c:pt>
                <c:pt idx="9">
                  <c:v>10.331054707332774</c:v>
                </c:pt>
                <c:pt idx="10">
                  <c:v>10.314923416868368</c:v>
                </c:pt>
                <c:pt idx="11">
                  <c:v>10.297112227306918</c:v>
                </c:pt>
                <c:pt idx="12">
                  <c:v>10.277626564109312</c:v>
                </c:pt>
                <c:pt idx="13">
                  <c:v>10.256472362797316</c:v>
                </c:pt>
                <c:pt idx="14">
                  <c:v>10.233656067145578</c:v>
                </c:pt>
                <c:pt idx="15">
                  <c:v>10.209184627218782</c:v>
                </c:pt>
                <c:pt idx="16">
                  <c:v>10.183065497254589</c:v>
                </c:pt>
                <c:pt idx="17">
                  <c:v>10.155306633393</c:v>
                </c:pt>
                <c:pt idx="18">
                  <c:v>10.125916491252861</c:v>
                </c:pt>
                <c:pt idx="19">
                  <c:v>10.094904023356175</c:v>
                </c:pt>
                <c:pt idx="20">
                  <c:v>10.062278676401087</c:v>
                </c:pt>
                <c:pt idx="21">
                  <c:v>10.028050388384329</c:v>
                </c:pt>
                <c:pt idx="22">
                  <c:v>9.9922295855740089</c:v>
                </c:pt>
                <c:pt idx="23">
                  <c:v>9.954827179333666</c:v>
                </c:pt>
                <c:pt idx="24">
                  <c:v>9.9158545627985646</c:v>
                </c:pt>
                <c:pt idx="25">
                  <c:v>9.8753236074052388</c:v>
                </c:pt>
                <c:pt idx="26">
                  <c:v>9.8332466592753338</c:v>
                </c:pt>
                <c:pt idx="27">
                  <c:v>9.7896365354548607</c:v>
                </c:pt>
                <c:pt idx="28">
                  <c:v>9.7445065200099901</c:v>
                </c:pt>
                <c:pt idx="29">
                  <c:v>9.697870359980616</c:v>
                </c:pt>
                <c:pt idx="30">
                  <c:v>9.6497422611928556</c:v>
                </c:pt>
                <c:pt idx="31">
                  <c:v>9.60013688393183</c:v>
                </c:pt>
                <c:pt idx="32">
                  <c:v>9.5490693384759879</c:v>
                </c:pt>
                <c:pt idx="33">
                  <c:v>9.496555180494374</c:v>
                </c:pt>
                <c:pt idx="34">
                  <c:v>9.4426104063082335</c:v>
                </c:pt>
                <c:pt idx="35">
                  <c:v>9.3872514480183558</c:v>
                </c:pt>
                <c:pt idx="36">
                  <c:v>9.3304951684997075</c:v>
                </c:pt>
                <c:pt idx="37">
                  <c:v>9.2723588562648409</c:v>
                </c:pt>
                <c:pt idx="38">
                  <c:v>9.2128602201976406</c:v>
                </c:pt>
                <c:pt idx="39">
                  <c:v>9.1520173841590378</c:v>
                </c:pt>
                <c:pt idx="40">
                  <c:v>9.0898488814662795</c:v>
                </c:pt>
                <c:pt idx="41">
                  <c:v>9.0263736492475228</c:v>
                </c:pt>
                <c:pt idx="42">
                  <c:v>8.9616110226734094</c:v>
                </c:pt>
                <c:pt idx="43">
                  <c:v>8.895580729067353</c:v>
                </c:pt>
                <c:pt idx="44">
                  <c:v>8.8283028818964482</c:v>
                </c:pt>
                <c:pt idx="45">
                  <c:v>8.7597979746446661</c:v>
                </c:pt>
                <c:pt idx="46">
                  <c:v>8.6900868745703832</c:v>
                </c:pt>
                <c:pt idx="47">
                  <c:v>8.6191908163499917</c:v>
                </c:pt>
                <c:pt idx="48">
                  <c:v>8.5471313956096093</c:v>
                </c:pt>
                <c:pt idx="49">
                  <c:v>8.4739305623468422</c:v>
                </c:pt>
                <c:pt idx="50">
                  <c:v>8.3996106142446223</c:v>
                </c:pt>
                <c:pt idx="51">
                  <c:v>8.324194189879087</c:v>
                </c:pt>
                <c:pt idx="52">
                  <c:v>8.2477042618236833</c:v>
                </c:pt>
                <c:pt idx="53">
                  <c:v>8.1701641296514715</c:v>
                </c:pt>
                <c:pt idx="54">
                  <c:v>8.0915974128378494</c:v>
                </c:pt>
                <c:pt idx="55">
                  <c:v>8.0120280435658593</c:v>
                </c:pt>
                <c:pt idx="56">
                  <c:v>7.9314802594361815</c:v>
                </c:pt>
                <c:pt idx="57">
                  <c:v>7.8499785960841537</c:v>
                </c:pt>
                <c:pt idx="58">
                  <c:v>7.7675478797059458</c:v>
                </c:pt>
                <c:pt idx="59">
                  <c:v>7.6842132194963009</c:v>
                </c:pt>
                <c:pt idx="60">
                  <c:v>7.6000000000000014</c:v>
                </c:pt>
                <c:pt idx="61">
                  <c:v>7.5149338733794888</c:v>
                </c:pt>
                <c:pt idx="62">
                  <c:v>7.4290407516009873</c:v>
                </c:pt>
                <c:pt idx="63">
                  <c:v>7.3423467985414606</c:v>
                </c:pt>
                <c:pt idx="64">
                  <c:v>7.2548784220188347</c:v>
                </c:pt>
                <c:pt idx="65">
                  <c:v>7.1666622657479166</c:v>
                </c:pt>
                <c:pt idx="66">
                  <c:v>7.0777252012244798</c:v>
                </c:pt>
                <c:pt idx="67">
                  <c:v>6.9880943195399343</c:v>
                </c:pt>
                <c:pt idx="68">
                  <c:v>6.8977969231291061</c:v>
                </c:pt>
                <c:pt idx="69">
                  <c:v>6.8068605174536829</c:v>
                </c:pt>
                <c:pt idx="70">
                  <c:v>6.7153128026237452</c:v>
                </c:pt>
                <c:pt idx="71">
                  <c:v>6.6231816649600779</c:v>
                </c:pt>
                <c:pt idx="72">
                  <c:v>6.5304951684997059</c:v>
                </c:pt>
                <c:pt idx="73">
                  <c:v>6.437281546447327</c:v>
                </c:pt>
                <c:pt idx="74">
                  <c:v>6.3435691925751989</c:v>
                </c:pt>
                <c:pt idx="75">
                  <c:v>6.2493866525741151</c:v>
                </c:pt>
                <c:pt idx="76">
                  <c:v>6.1547626153581385</c:v>
                </c:pt>
                <c:pt idx="77">
                  <c:v>6.0597259043256413</c:v>
                </c:pt>
                <c:pt idx="78">
                  <c:v>5.9643054685794521</c:v>
                </c:pt>
                <c:pt idx="79">
                  <c:v>5.8685303741086505</c:v>
                </c:pt>
                <c:pt idx="80">
                  <c:v>5.7724297949348093</c:v>
                </c:pt>
                <c:pt idx="81">
                  <c:v>5.676033004225296</c:v>
                </c:pt>
                <c:pt idx="82">
                  <c:v>5.5793693653763663</c:v>
                </c:pt>
                <c:pt idx="83">
                  <c:v>5.4824683230688249</c:v>
                </c:pt>
                <c:pt idx="84">
                  <c:v>5.3853593942988596</c:v>
                </c:pt>
                <c:pt idx="85">
                  <c:v>5.2880721593868856</c:v>
                </c:pt>
                <c:pt idx="86">
                  <c:v>5.190636252967102</c:v>
                </c:pt>
                <c:pt idx="87">
                  <c:v>5.0930813549604856</c:v>
                </c:pt>
                <c:pt idx="88">
                  <c:v>4.9954371815340064</c:v>
                </c:pt>
                <c:pt idx="89">
                  <c:v>4.8977334760487894</c:v>
                </c:pt>
                <c:pt idx="90">
                  <c:v>4.8000000000000007</c:v>
                </c:pt>
                <c:pt idx="91">
                  <c:v>4.7022665239512138</c:v>
                </c:pt>
                <c:pt idx="92">
                  <c:v>4.6045628184659959</c:v>
                </c:pt>
                <c:pt idx="93">
                  <c:v>4.506918645039514</c:v>
                </c:pt>
                <c:pt idx="94">
                  <c:v>4.4093637470328968</c:v>
                </c:pt>
                <c:pt idx="95">
                  <c:v>4.3119278406131132</c:v>
                </c:pt>
                <c:pt idx="96">
                  <c:v>4.2146406057011392</c:v>
                </c:pt>
                <c:pt idx="97">
                  <c:v>4.1175316769311765</c:v>
                </c:pt>
                <c:pt idx="98">
                  <c:v>4.0206306346236351</c:v>
                </c:pt>
                <c:pt idx="99">
                  <c:v>3.923966995774709</c:v>
                </c:pt>
                <c:pt idx="100">
                  <c:v>3.8275702050651907</c:v>
                </c:pt>
                <c:pt idx="101">
                  <c:v>3.7314696258913496</c:v>
                </c:pt>
                <c:pt idx="102">
                  <c:v>3.6356945314205498</c:v>
                </c:pt>
                <c:pt idx="103">
                  <c:v>3.5402740956743561</c:v>
                </c:pt>
                <c:pt idx="104">
                  <c:v>3.4452373846418594</c:v>
                </c:pt>
                <c:pt idx="105">
                  <c:v>3.3506133474258841</c:v>
                </c:pt>
                <c:pt idx="106">
                  <c:v>3.2564308074248052</c:v>
                </c:pt>
                <c:pt idx="107">
                  <c:v>3.1627184535526776</c:v>
                </c:pt>
                <c:pt idx="108">
                  <c:v>3.0695048315002933</c:v>
                </c:pt>
                <c:pt idx="109">
                  <c:v>2.9768183350399235</c:v>
                </c:pt>
                <c:pt idx="110">
                  <c:v>2.8846871973762549</c:v>
                </c:pt>
                <c:pt idx="111">
                  <c:v>2.7931394825463203</c:v>
                </c:pt>
                <c:pt idx="112">
                  <c:v>2.7022030768708922</c:v>
                </c:pt>
                <c:pt idx="113">
                  <c:v>2.6119056804600662</c:v>
                </c:pt>
                <c:pt idx="114">
                  <c:v>2.522274798775519</c:v>
                </c:pt>
                <c:pt idx="115">
                  <c:v>2.433337734252083</c:v>
                </c:pt>
                <c:pt idx="116">
                  <c:v>2.3451215779811641</c:v>
                </c:pt>
                <c:pt idx="117">
                  <c:v>2.2576532014585391</c:v>
                </c:pt>
                <c:pt idx="118">
                  <c:v>2.1709592483990092</c:v>
                </c:pt>
                <c:pt idx="119">
                  <c:v>2.0850661266205139</c:v>
                </c:pt>
                <c:pt idx="120">
                  <c:v>2.0000000000000018</c:v>
                </c:pt>
                <c:pt idx="121">
                  <c:v>1.9157867805036974</c:v>
                </c:pt>
                <c:pt idx="122">
                  <c:v>1.8324521202940536</c:v>
                </c:pt>
                <c:pt idx="123">
                  <c:v>1.7500214039158475</c:v>
                </c:pt>
                <c:pt idx="124">
                  <c:v>1.6685197405638186</c:v>
                </c:pt>
                <c:pt idx="125">
                  <c:v>1.5879719564341428</c:v>
                </c:pt>
                <c:pt idx="126">
                  <c:v>1.5084025871621505</c:v>
                </c:pt>
                <c:pt idx="127">
                  <c:v>1.4298358703485288</c:v>
                </c:pt>
                <c:pt idx="128">
                  <c:v>1.3522957381763123</c:v>
                </c:pt>
                <c:pt idx="129">
                  <c:v>1.2758058101209124</c:v>
                </c:pt>
                <c:pt idx="130">
                  <c:v>1.2003893857553787</c:v>
                </c:pt>
                <c:pt idx="131">
                  <c:v>1.1260694376531588</c:v>
                </c:pt>
                <c:pt idx="132">
                  <c:v>1.0528686043903963</c:v>
                </c:pt>
                <c:pt idx="133">
                  <c:v>0.98080918365000991</c:v>
                </c:pt>
                <c:pt idx="134">
                  <c:v>0.90991312542961433</c:v>
                </c:pt>
                <c:pt idx="135">
                  <c:v>0.84020202535533595</c:v>
                </c:pt>
                <c:pt idx="136">
                  <c:v>0.77169711810355412</c:v>
                </c:pt>
                <c:pt idx="137">
                  <c:v>0.70441927093264456</c:v>
                </c:pt>
                <c:pt idx="138">
                  <c:v>0.63838897732659383</c:v>
                </c:pt>
                <c:pt idx="139">
                  <c:v>0.57362635075247725</c:v>
                </c:pt>
                <c:pt idx="140">
                  <c:v>0.51015111853372386</c:v>
                </c:pt>
                <c:pt idx="141">
                  <c:v>0.44798261584096338</c:v>
                </c:pt>
                <c:pt idx="142">
                  <c:v>0.3871397798023587</c:v>
                </c:pt>
                <c:pt idx="143">
                  <c:v>0.32764114373515985</c:v>
                </c:pt>
                <c:pt idx="144">
                  <c:v>0.26950483150029558</c:v>
                </c:pt>
                <c:pt idx="145">
                  <c:v>0.21274855198164491</c:v>
                </c:pt>
                <c:pt idx="146">
                  <c:v>0.15738959369176797</c:v>
                </c:pt>
                <c:pt idx="147">
                  <c:v>0.10344481950562683</c:v>
                </c:pt>
                <c:pt idx="148">
                  <c:v>5.0930661524014126E-2</c:v>
                </c:pt>
                <c:pt idx="149">
                  <c:v>-1.3688393182792244E-4</c:v>
                </c:pt>
                <c:pt idx="150">
                  <c:v>-4.9742261192856428E-2</c:v>
                </c:pt>
                <c:pt idx="151">
                  <c:v>-9.7870359980616384E-2</c:v>
                </c:pt>
                <c:pt idx="152">
                  <c:v>-0.14450652000999217</c:v>
                </c:pt>
                <c:pt idx="153">
                  <c:v>-0.18963653545485934</c:v>
                </c:pt>
                <c:pt idx="154">
                  <c:v>-0.23324665927533597</c:v>
                </c:pt>
                <c:pt idx="155">
                  <c:v>-0.2753236074052402</c:v>
                </c:pt>
                <c:pt idx="156">
                  <c:v>-0.31585456279856478</c:v>
                </c:pt>
                <c:pt idx="157">
                  <c:v>-0.35482717933366542</c:v>
                </c:pt>
                <c:pt idx="158">
                  <c:v>-0.39222958557400928</c:v>
                </c:pt>
                <c:pt idx="159">
                  <c:v>-0.42805038838432979</c:v>
                </c:pt>
                <c:pt idx="160">
                  <c:v>-0.46227867640108672</c:v>
                </c:pt>
                <c:pt idx="161">
                  <c:v>-0.49490402335617417</c:v>
                </c:pt>
                <c:pt idx="162">
                  <c:v>-0.52591649125285977</c:v>
                </c:pt>
                <c:pt idx="163">
                  <c:v>-0.55530663339299935</c:v>
                </c:pt>
                <c:pt idx="164">
                  <c:v>-0.58306549725458545</c:v>
                </c:pt>
                <c:pt idx="165">
                  <c:v>-0.60918462721878186</c:v>
                </c:pt>
                <c:pt idx="166">
                  <c:v>-0.63365606714557998</c:v>
                </c:pt>
                <c:pt idx="167">
                  <c:v>-0.65647236279731647</c:v>
                </c:pt>
                <c:pt idx="168">
                  <c:v>-0.67762656410931155</c:v>
                </c:pt>
                <c:pt idx="169">
                  <c:v>-0.7103229612415165</c:v>
                </c:pt>
                <c:pt idx="170">
                  <c:v>-0.77003872756405845</c:v>
                </c:pt>
                <c:pt idx="171">
                  <c:v>-0.83293021825583791</c:v>
                </c:pt>
                <c:pt idx="172">
                  <c:v>-0.89860042000407614</c:v>
                </c:pt>
                <c:pt idx="173">
                  <c:v>-0.9662597570409277</c:v>
                </c:pt>
                <c:pt idx="174">
                  <c:v>-1.0345739121698661</c:v>
                </c:pt>
                <c:pt idx="175">
                  <c:v>-1.1015127227494794</c:v>
                </c:pt>
                <c:pt idx="176">
                  <c:v>-1.1642575324937436</c:v>
                </c:pt>
                <c:pt idx="177">
                  <c:v>-1.2192599752681841</c:v>
                </c:pt>
                <c:pt idx="178">
                  <c:v>-1.2625566707371718</c:v>
                </c:pt>
                <c:pt idx="179">
                  <c:v>-1.290385914049696</c:v>
                </c:pt>
                <c:pt idx="180">
                  <c:v>-1.3</c:v>
                </c:pt>
                <c:pt idx="181">
                  <c:v>-1.290385914049696</c:v>
                </c:pt>
                <c:pt idx="182">
                  <c:v>-1.2625566707371718</c:v>
                </c:pt>
                <c:pt idx="183">
                  <c:v>-1.2192599752681841</c:v>
                </c:pt>
                <c:pt idx="184">
                  <c:v>-1.1642575324937436</c:v>
                </c:pt>
                <c:pt idx="185">
                  <c:v>-1.1015127227494794</c:v>
                </c:pt>
                <c:pt idx="186">
                  <c:v>-1.0345739121698661</c:v>
                </c:pt>
                <c:pt idx="187">
                  <c:v>-0.9662597570409277</c:v>
                </c:pt>
                <c:pt idx="188">
                  <c:v>-0.89860042000407614</c:v>
                </c:pt>
                <c:pt idx="189">
                  <c:v>-0.83293021825583791</c:v>
                </c:pt>
                <c:pt idx="190">
                  <c:v>-0.77003872756405845</c:v>
                </c:pt>
                <c:pt idx="191">
                  <c:v>-0.7103229612415165</c:v>
                </c:pt>
                <c:pt idx="192">
                  <c:v>-0.67762656410931155</c:v>
                </c:pt>
                <c:pt idx="193">
                  <c:v>-0.65647236279731647</c:v>
                </c:pt>
                <c:pt idx="194">
                  <c:v>-0.63365606714557998</c:v>
                </c:pt>
                <c:pt idx="195">
                  <c:v>-0.60918462721878186</c:v>
                </c:pt>
                <c:pt idx="196">
                  <c:v>-0.58306549725458545</c:v>
                </c:pt>
                <c:pt idx="197">
                  <c:v>-0.55530663339299935</c:v>
                </c:pt>
                <c:pt idx="198">
                  <c:v>-0.52591649125285977</c:v>
                </c:pt>
                <c:pt idx="199">
                  <c:v>-0.49490402335617417</c:v>
                </c:pt>
                <c:pt idx="200">
                  <c:v>-0.46227867640108672</c:v>
                </c:pt>
                <c:pt idx="201">
                  <c:v>-0.42805038838432979</c:v>
                </c:pt>
                <c:pt idx="202">
                  <c:v>-0.39222958557400928</c:v>
                </c:pt>
                <c:pt idx="203">
                  <c:v>-0.35482717933366542</c:v>
                </c:pt>
                <c:pt idx="204">
                  <c:v>-0.31585456279856478</c:v>
                </c:pt>
                <c:pt idx="205">
                  <c:v>-0.2753236074052402</c:v>
                </c:pt>
                <c:pt idx="206">
                  <c:v>-0.23324665927533597</c:v>
                </c:pt>
                <c:pt idx="207">
                  <c:v>-0.18963653545485934</c:v>
                </c:pt>
                <c:pt idx="208">
                  <c:v>-0.14450652000999217</c:v>
                </c:pt>
                <c:pt idx="209">
                  <c:v>-9.7870359980616384E-2</c:v>
                </c:pt>
                <c:pt idx="210">
                  <c:v>-4.9742261192856428E-2</c:v>
                </c:pt>
                <c:pt idx="211">
                  <c:v>-1.3688393182792244E-4</c:v>
                </c:pt>
                <c:pt idx="212">
                  <c:v>5.0930661524014126E-2</c:v>
                </c:pt>
                <c:pt idx="213">
                  <c:v>0.10344481950562683</c:v>
                </c:pt>
                <c:pt idx="214">
                  <c:v>0.15738959369176797</c:v>
                </c:pt>
                <c:pt idx="215">
                  <c:v>0.21274855198164491</c:v>
                </c:pt>
                <c:pt idx="216">
                  <c:v>0.26950483150029558</c:v>
                </c:pt>
                <c:pt idx="217">
                  <c:v>0.32764114373515985</c:v>
                </c:pt>
                <c:pt idx="218">
                  <c:v>0.3871397798023587</c:v>
                </c:pt>
                <c:pt idx="219">
                  <c:v>0.44798261584096338</c:v>
                </c:pt>
                <c:pt idx="220">
                  <c:v>0.51015111853372386</c:v>
                </c:pt>
                <c:pt idx="221">
                  <c:v>0.57362635075247725</c:v>
                </c:pt>
                <c:pt idx="222">
                  <c:v>0.63838897732659383</c:v>
                </c:pt>
                <c:pt idx="223">
                  <c:v>0.70441927093264456</c:v>
                </c:pt>
                <c:pt idx="224">
                  <c:v>0.77169711810355412</c:v>
                </c:pt>
                <c:pt idx="225">
                  <c:v>0.84020202535533595</c:v>
                </c:pt>
                <c:pt idx="226">
                  <c:v>0.90991312542961433</c:v>
                </c:pt>
                <c:pt idx="227">
                  <c:v>0.98080918365000991</c:v>
                </c:pt>
                <c:pt idx="228">
                  <c:v>1.0528686043903963</c:v>
                </c:pt>
                <c:pt idx="229">
                  <c:v>1.1260694376531588</c:v>
                </c:pt>
                <c:pt idx="230">
                  <c:v>1.2003893857553787</c:v>
                </c:pt>
                <c:pt idx="231">
                  <c:v>1.2758058101209124</c:v>
                </c:pt>
                <c:pt idx="232">
                  <c:v>1.3522957381763123</c:v>
                </c:pt>
                <c:pt idx="233">
                  <c:v>1.4298358703485288</c:v>
                </c:pt>
                <c:pt idx="234">
                  <c:v>1.5084025871621505</c:v>
                </c:pt>
                <c:pt idx="235">
                  <c:v>1.5879719564341428</c:v>
                </c:pt>
                <c:pt idx="236">
                  <c:v>1.6685197405638186</c:v>
                </c:pt>
                <c:pt idx="237">
                  <c:v>1.7500214039158475</c:v>
                </c:pt>
                <c:pt idx="238">
                  <c:v>1.8324521202940536</c:v>
                </c:pt>
                <c:pt idx="239">
                  <c:v>1.9157867805036974</c:v>
                </c:pt>
                <c:pt idx="240">
                  <c:v>2.0000000000000018</c:v>
                </c:pt>
                <c:pt idx="241">
                  <c:v>2.0850661266205139</c:v>
                </c:pt>
                <c:pt idx="242">
                  <c:v>2.1709592483990092</c:v>
                </c:pt>
                <c:pt idx="243">
                  <c:v>2.2576532014585391</c:v>
                </c:pt>
                <c:pt idx="244">
                  <c:v>2.3451215779811641</c:v>
                </c:pt>
                <c:pt idx="245">
                  <c:v>2.433337734252083</c:v>
                </c:pt>
                <c:pt idx="246">
                  <c:v>2.522274798775519</c:v>
                </c:pt>
                <c:pt idx="247">
                  <c:v>2.6119056804600662</c:v>
                </c:pt>
                <c:pt idx="248">
                  <c:v>2.7022030768708922</c:v>
                </c:pt>
                <c:pt idx="249">
                  <c:v>2.7931394825463203</c:v>
                </c:pt>
                <c:pt idx="250">
                  <c:v>2.8846871973762549</c:v>
                </c:pt>
                <c:pt idx="251">
                  <c:v>2.9768183350399235</c:v>
                </c:pt>
                <c:pt idx="252">
                  <c:v>3.0695048315002933</c:v>
                </c:pt>
                <c:pt idx="253">
                  <c:v>3.1627184535526776</c:v>
                </c:pt>
                <c:pt idx="254">
                  <c:v>3.2564308074248052</c:v>
                </c:pt>
                <c:pt idx="255">
                  <c:v>3.3506133474258841</c:v>
                </c:pt>
                <c:pt idx="256">
                  <c:v>3.4452373846418594</c:v>
                </c:pt>
                <c:pt idx="257">
                  <c:v>3.5402740956743561</c:v>
                </c:pt>
                <c:pt idx="258">
                  <c:v>3.6356945314205498</c:v>
                </c:pt>
                <c:pt idx="259">
                  <c:v>3.7314696258913496</c:v>
                </c:pt>
                <c:pt idx="260">
                  <c:v>3.8275702050651907</c:v>
                </c:pt>
                <c:pt idx="261">
                  <c:v>3.923966995774709</c:v>
                </c:pt>
                <c:pt idx="262">
                  <c:v>4.0206306346236351</c:v>
                </c:pt>
                <c:pt idx="263">
                  <c:v>4.1175316769311765</c:v>
                </c:pt>
                <c:pt idx="264">
                  <c:v>4.2146406057011392</c:v>
                </c:pt>
                <c:pt idx="265">
                  <c:v>4.3119278406131132</c:v>
                </c:pt>
                <c:pt idx="266">
                  <c:v>4.4093637470328968</c:v>
                </c:pt>
                <c:pt idx="267">
                  <c:v>4.506918645039514</c:v>
                </c:pt>
                <c:pt idx="268">
                  <c:v>4.6045628184659959</c:v>
                </c:pt>
                <c:pt idx="269">
                  <c:v>4.7022665239512138</c:v>
                </c:pt>
                <c:pt idx="270">
                  <c:v>4.8000000000000007</c:v>
                </c:pt>
                <c:pt idx="271">
                  <c:v>4.8977334760487894</c:v>
                </c:pt>
                <c:pt idx="272">
                  <c:v>4.9954371815340064</c:v>
                </c:pt>
                <c:pt idx="273">
                  <c:v>5.0930813549604856</c:v>
                </c:pt>
                <c:pt idx="274">
                  <c:v>5.190636252967102</c:v>
                </c:pt>
                <c:pt idx="275">
                  <c:v>5.2880721593868856</c:v>
                </c:pt>
                <c:pt idx="276">
                  <c:v>5.3853593942988596</c:v>
                </c:pt>
                <c:pt idx="277">
                  <c:v>5.4824683230688249</c:v>
                </c:pt>
                <c:pt idx="278">
                  <c:v>5.5793693653763663</c:v>
                </c:pt>
                <c:pt idx="279">
                  <c:v>5.676033004225296</c:v>
                </c:pt>
                <c:pt idx="280">
                  <c:v>5.7724297949348093</c:v>
                </c:pt>
                <c:pt idx="281">
                  <c:v>5.8685303741086505</c:v>
                </c:pt>
                <c:pt idx="282">
                  <c:v>5.9643054685794521</c:v>
                </c:pt>
                <c:pt idx="283">
                  <c:v>6.0597259043256413</c:v>
                </c:pt>
                <c:pt idx="284">
                  <c:v>6.1547626153581385</c:v>
                </c:pt>
                <c:pt idx="285">
                  <c:v>6.2493866525741151</c:v>
                </c:pt>
                <c:pt idx="286">
                  <c:v>6.3435691925751989</c:v>
                </c:pt>
                <c:pt idx="287">
                  <c:v>6.437281546447327</c:v>
                </c:pt>
                <c:pt idx="288">
                  <c:v>6.5304951684997059</c:v>
                </c:pt>
                <c:pt idx="289">
                  <c:v>6.6231816649600779</c:v>
                </c:pt>
                <c:pt idx="290">
                  <c:v>6.7153128026237452</c:v>
                </c:pt>
                <c:pt idx="291">
                  <c:v>6.8068605174536829</c:v>
                </c:pt>
                <c:pt idx="292">
                  <c:v>6.8977969231291061</c:v>
                </c:pt>
                <c:pt idx="293">
                  <c:v>6.9880943195399343</c:v>
                </c:pt>
                <c:pt idx="294">
                  <c:v>7.0777252012244798</c:v>
                </c:pt>
                <c:pt idx="295">
                  <c:v>7.1666622657479166</c:v>
                </c:pt>
                <c:pt idx="296">
                  <c:v>7.2548784220188347</c:v>
                </c:pt>
                <c:pt idx="297">
                  <c:v>7.3423467985414606</c:v>
                </c:pt>
                <c:pt idx="298">
                  <c:v>7.4290407516009873</c:v>
                </c:pt>
                <c:pt idx="299">
                  <c:v>7.5149338733794888</c:v>
                </c:pt>
                <c:pt idx="300">
                  <c:v>7.6000000000000014</c:v>
                </c:pt>
                <c:pt idx="301">
                  <c:v>7.6842132194963009</c:v>
                </c:pt>
                <c:pt idx="302">
                  <c:v>7.7675478797059458</c:v>
                </c:pt>
                <c:pt idx="303">
                  <c:v>7.8499785960841537</c:v>
                </c:pt>
                <c:pt idx="304">
                  <c:v>7.9314802594361815</c:v>
                </c:pt>
                <c:pt idx="305">
                  <c:v>8.0120280435658593</c:v>
                </c:pt>
                <c:pt idx="306">
                  <c:v>8.0915974128378494</c:v>
                </c:pt>
                <c:pt idx="307">
                  <c:v>8.1701641296514715</c:v>
                </c:pt>
                <c:pt idx="308">
                  <c:v>8.2477042618236833</c:v>
                </c:pt>
                <c:pt idx="309">
                  <c:v>8.324194189879087</c:v>
                </c:pt>
                <c:pt idx="310">
                  <c:v>8.3996106142446223</c:v>
                </c:pt>
                <c:pt idx="311">
                  <c:v>8.4739305623468422</c:v>
                </c:pt>
                <c:pt idx="312">
                  <c:v>8.5471313956096093</c:v>
                </c:pt>
                <c:pt idx="313">
                  <c:v>8.6191908163499917</c:v>
                </c:pt>
                <c:pt idx="314">
                  <c:v>8.6900868745703832</c:v>
                </c:pt>
                <c:pt idx="315">
                  <c:v>8.7597979746446661</c:v>
                </c:pt>
                <c:pt idx="316">
                  <c:v>8.8283028818964482</c:v>
                </c:pt>
                <c:pt idx="317">
                  <c:v>8.895580729067353</c:v>
                </c:pt>
                <c:pt idx="318">
                  <c:v>8.9616110226734094</c:v>
                </c:pt>
                <c:pt idx="319">
                  <c:v>9.0263736492475228</c:v>
                </c:pt>
                <c:pt idx="320">
                  <c:v>9.0898488814662795</c:v>
                </c:pt>
                <c:pt idx="321">
                  <c:v>9.1520173841590378</c:v>
                </c:pt>
                <c:pt idx="322">
                  <c:v>9.2128602201976406</c:v>
                </c:pt>
                <c:pt idx="323">
                  <c:v>9.2723588562648409</c:v>
                </c:pt>
                <c:pt idx="324">
                  <c:v>9.3304951684997075</c:v>
                </c:pt>
                <c:pt idx="325">
                  <c:v>9.3872514480183558</c:v>
                </c:pt>
                <c:pt idx="326">
                  <c:v>9.4426104063082335</c:v>
                </c:pt>
                <c:pt idx="327">
                  <c:v>9.496555180494374</c:v>
                </c:pt>
                <c:pt idx="328">
                  <c:v>9.5490693384759879</c:v>
                </c:pt>
                <c:pt idx="329">
                  <c:v>9.60013688393183</c:v>
                </c:pt>
                <c:pt idx="330">
                  <c:v>9.6497422611928556</c:v>
                </c:pt>
                <c:pt idx="331">
                  <c:v>9.697870359980616</c:v>
                </c:pt>
                <c:pt idx="332">
                  <c:v>9.7445065200099901</c:v>
                </c:pt>
                <c:pt idx="333">
                  <c:v>9.7896365354548607</c:v>
                </c:pt>
                <c:pt idx="334">
                  <c:v>9.8332466592753338</c:v>
                </c:pt>
                <c:pt idx="335">
                  <c:v>9.8753236074052388</c:v>
                </c:pt>
                <c:pt idx="336">
                  <c:v>9.9158545627985646</c:v>
                </c:pt>
                <c:pt idx="337">
                  <c:v>9.954827179333666</c:v>
                </c:pt>
                <c:pt idx="338">
                  <c:v>9.9922295855740089</c:v>
                </c:pt>
                <c:pt idx="339">
                  <c:v>10.028050388384329</c:v>
                </c:pt>
                <c:pt idx="340">
                  <c:v>10.062278676401087</c:v>
                </c:pt>
                <c:pt idx="341">
                  <c:v>10.094904023356175</c:v>
                </c:pt>
                <c:pt idx="342">
                  <c:v>10.125916491252861</c:v>
                </c:pt>
                <c:pt idx="343">
                  <c:v>10.155306633393</c:v>
                </c:pt>
                <c:pt idx="344">
                  <c:v>10.183065497254589</c:v>
                </c:pt>
                <c:pt idx="345">
                  <c:v>10.209184627218782</c:v>
                </c:pt>
                <c:pt idx="346">
                  <c:v>10.233656067145578</c:v>
                </c:pt>
                <c:pt idx="347">
                  <c:v>10.256472362797316</c:v>
                </c:pt>
                <c:pt idx="348">
                  <c:v>10.277626564109312</c:v>
                </c:pt>
                <c:pt idx="349">
                  <c:v>10.297112227306918</c:v>
                </c:pt>
                <c:pt idx="350">
                  <c:v>10.314923416868368</c:v>
                </c:pt>
                <c:pt idx="351">
                  <c:v>10.331054707332774</c:v>
                </c:pt>
                <c:pt idx="352">
                  <c:v>10.345501184952795</c:v>
                </c:pt>
                <c:pt idx="353">
                  <c:v>10.358258449191403</c:v>
                </c:pt>
                <c:pt idx="354">
                  <c:v>10.369322614062332</c:v>
                </c:pt>
                <c:pt idx="355">
                  <c:v>10.378690309313775</c:v>
                </c:pt>
                <c:pt idx="356">
                  <c:v>10.386358681455016</c:v>
                </c:pt>
                <c:pt idx="357">
                  <c:v>10.392325394625612</c:v>
                </c:pt>
                <c:pt idx="358">
                  <c:v>10.396588631306937</c:v>
                </c:pt>
                <c:pt idx="359">
                  <c:v>10.399147092875792</c:v>
                </c:pt>
                <c:pt idx="360">
                  <c:v>10.4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BA0-4B9B-ADDF-48B70CDE4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41152"/>
        <c:axId val="37847040"/>
      </c:scatterChart>
      <c:valAx>
        <c:axId val="37841152"/>
        <c:scaling>
          <c:orientation val="minMax"/>
          <c:max val="8"/>
          <c:min val="-8"/>
        </c:scaling>
        <c:delete val="0"/>
        <c:axPos val="b"/>
        <c:majorGridlines>
          <c:spPr>
            <a:ln>
              <a:prstDash val="sysDot"/>
            </a:ln>
          </c:spPr>
        </c:majorGridlines>
        <c:numFmt formatCode="#,##0;\-#,##0;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847040"/>
        <c:crosses val="autoZero"/>
        <c:crossBetween val="midCat"/>
        <c:majorUnit val="2"/>
      </c:valAx>
      <c:valAx>
        <c:axId val="37847040"/>
        <c:scaling>
          <c:orientation val="minMax"/>
          <c:max val="16"/>
          <c:min val="-4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;\-#,##0;;" sourceLinked="0"/>
        <c:majorTickMark val="out"/>
        <c:minorTickMark val="none"/>
        <c:tickLblPos val="nextTo"/>
        <c:crossAx val="37841152"/>
        <c:crosses val="autoZero"/>
        <c:crossBetween val="midCat"/>
        <c:majorUnit val="2"/>
      </c:valAx>
    </c:plotArea>
    <c:legend>
      <c:legendPos val="b"/>
      <c:layout>
        <c:manualLayout>
          <c:xMode val="edge"/>
          <c:yMode val="edge"/>
          <c:x val="4.2971295254759817E-2"/>
          <c:y val="0.91958745897503547"/>
          <c:w val="0.91716007721257065"/>
          <c:h val="6.6301527123924384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 Ranges (nm)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4"/>
          <c:order val="0"/>
          <c:tx>
            <c:strRef>
              <c:f>Data!$P$5</c:f>
              <c:strCache>
                <c:ptCount val="1"/>
                <c:pt idx="0">
                  <c:v>1000-2350</c:v>
                </c:pt>
              </c:strCache>
            </c:strRef>
          </c:tx>
          <c:spPr>
            <a:ln w="19050">
              <a:solidFill>
                <a:schemeClr val="tx2"/>
              </a:solidFill>
              <a:prstDash val="sysDash"/>
            </a:ln>
          </c:spPr>
          <c:marker>
            <c:symbol val="none"/>
          </c:marker>
          <c:xVal>
            <c:numRef>
              <c:f>Data!$AB$17:$AB$377</c:f>
              <c:numCache>
                <c:formatCode>0.0</c:formatCode>
                <c:ptCount val="361"/>
                <c:pt idx="0">
                  <c:v>1.9908662392265075E-16</c:v>
                </c:pt>
                <c:pt idx="1">
                  <c:v>-3.0541711265245606E-2</c:v>
                </c:pt>
                <c:pt idx="2">
                  <c:v>-6.1074119229376139E-2</c:v>
                </c:pt>
                <c:pt idx="3">
                  <c:v>-9.1587923425151138E-2</c:v>
                </c:pt>
                <c:pt idx="4">
                  <c:v>-0.12207382905221863</c:v>
                </c:pt>
                <c:pt idx="5">
                  <c:v>-0.15252254980840177</c:v>
                </c:pt>
                <c:pt idx="6">
                  <c:v>-0.1829248107183935</c:v>
                </c:pt>
                <c:pt idx="7">
                  <c:v>-0.21327135095900787</c:v>
                </c:pt>
                <c:pt idx="8">
                  <c:v>-0.24355292668011411</c:v>
                </c:pt>
                <c:pt idx="9">
                  <c:v>-0.27376031382040439</c:v>
                </c:pt>
                <c:pt idx="10">
                  <c:v>-0.30388431091712781</c:v>
                </c:pt>
                <c:pt idx="11">
                  <c:v>-0.33391574190895307</c:v>
                </c:pt>
                <c:pt idx="12">
                  <c:v>-0.36384545893107878</c:v>
                </c:pt>
                <c:pt idx="13">
                  <c:v>-0.39366434510176318</c:v>
                </c:pt>
                <c:pt idx="14">
                  <c:v>-0.42336331729941867</c:v>
                </c:pt>
                <c:pt idx="15">
                  <c:v>-0.45293332892941118</c:v>
                </c:pt>
                <c:pt idx="16">
                  <c:v>-0.48236537267974794</c:v>
                </c:pt>
                <c:pt idx="17">
                  <c:v>-0.5116504832647889</c:v>
                </c:pt>
                <c:pt idx="18">
                  <c:v>-0.54077974015615793</c:v>
                </c:pt>
                <c:pt idx="19">
                  <c:v>-0.56974427030002373</c:v>
                </c:pt>
                <c:pt idx="20">
                  <c:v>-0.59853525081992021</c:v>
                </c:pt>
                <c:pt idx="21">
                  <c:v>-0.6271439117042753</c:v>
                </c:pt>
                <c:pt idx="22">
                  <c:v>-0.65556153847784626</c:v>
                </c:pt>
                <c:pt idx="23">
                  <c:v>-0.6837794748562287</c:v>
                </c:pt>
                <c:pt idx="24">
                  <c:v>-0.71178912538264971</c:v>
                </c:pt>
                <c:pt idx="25">
                  <c:v>-0.73958195804622451</c:v>
                </c:pt>
                <c:pt idx="26">
                  <c:v>-0.7671495068808859</c:v>
                </c:pt>
                <c:pt idx="27">
                  <c:v>-0.79448337454420659</c:v>
                </c:pt>
                <c:pt idx="28">
                  <c:v>-0.82157523487530837</c:v>
                </c:pt>
                <c:pt idx="29">
                  <c:v>-0.84841683543109048</c:v>
                </c:pt>
                <c:pt idx="30">
                  <c:v>-0.87499999999999944</c:v>
                </c:pt>
                <c:pt idx="31">
                  <c:v>-0.90131663109259419</c:v>
                </c:pt>
                <c:pt idx="32">
                  <c:v>-0.92735871240810919</c:v>
                </c:pt>
                <c:pt idx="33">
                  <c:v>-0.95311831127629654</c:v>
                </c:pt>
                <c:pt idx="34">
                  <c:v>-0.97858758107380661</c:v>
                </c:pt>
                <c:pt idx="35">
                  <c:v>-1.0037587636143306</c:v>
                </c:pt>
                <c:pt idx="36">
                  <c:v>-1.0286241915118284</c:v>
                </c:pt>
                <c:pt idx="37">
                  <c:v>-1.0531762905160842</c:v>
                </c:pt>
                <c:pt idx="38">
                  <c:v>-1.0774075818199023</c:v>
                </c:pt>
                <c:pt idx="39">
                  <c:v>-1.1013106843372156</c:v>
                </c:pt>
                <c:pt idx="40">
                  <c:v>-1.1248783169514434</c:v>
                </c:pt>
                <c:pt idx="41">
                  <c:v>-1.1481033007333878</c:v>
                </c:pt>
                <c:pt idx="42">
                  <c:v>-1.1709785611280017</c:v>
                </c:pt>
                <c:pt idx="43">
                  <c:v>-1.1934971301093718</c:v>
                </c:pt>
                <c:pt idx="44">
                  <c:v>-1.2156521483032445</c:v>
                </c:pt>
                <c:pt idx="45">
                  <c:v>-1.2374368670764577</c:v>
                </c:pt>
                <c:pt idx="46">
                  <c:v>-1.2588446505926394</c:v>
                </c:pt>
                <c:pt idx="47">
                  <c:v>-1.2798689778335484</c:v>
                </c:pt>
                <c:pt idx="48">
                  <c:v>-1.3005034445854398</c:v>
                </c:pt>
                <c:pt idx="49">
                  <c:v>-1.3207417653898499</c:v>
                </c:pt>
                <c:pt idx="50">
                  <c:v>-1.3405777754582107</c:v>
                </c:pt>
                <c:pt idx="51">
                  <c:v>-1.3600054325496991</c:v>
                </c:pt>
                <c:pt idx="52">
                  <c:v>-1.3790188188117645</c:v>
                </c:pt>
                <c:pt idx="53">
                  <c:v>-1.397612142582763</c:v>
                </c:pt>
                <c:pt idx="54">
                  <c:v>-1.4157797401561576</c:v>
                </c:pt>
                <c:pt idx="55">
                  <c:v>-1.4335160775057358</c:v>
                </c:pt>
                <c:pt idx="56">
                  <c:v>-1.450815751971323</c:v>
                </c:pt>
                <c:pt idx="57">
                  <c:v>-1.4676734939044913</c:v>
                </c:pt>
                <c:pt idx="58">
                  <c:v>-1.4840841682737456</c:v>
                </c:pt>
                <c:pt idx="59">
                  <c:v>-1.5000427762286976</c:v>
                </c:pt>
                <c:pt idx="60">
                  <c:v>-1.5155444566227665</c:v>
                </c:pt>
                <c:pt idx="61">
                  <c:v>-1.530584487493942</c:v>
                </c:pt>
                <c:pt idx="62">
                  <c:v>-1.5451582875031225</c:v>
                </c:pt>
                <c:pt idx="63">
                  <c:v>-1.5592614173296446</c:v>
                </c:pt>
                <c:pt idx="64">
                  <c:v>-1.5728895810235424</c:v>
                </c:pt>
                <c:pt idx="65">
                  <c:v>-1.5860386273141374</c:v>
                </c:pt>
                <c:pt idx="66">
                  <c:v>-1.5987045508745514</c:v>
                </c:pt>
                <c:pt idx="67">
                  <c:v>-1.6108834935417702</c:v>
                </c:pt>
                <c:pt idx="68">
                  <c:v>-1.6225717454918773</c:v>
                </c:pt>
                <c:pt idx="69">
                  <c:v>-1.6337657463701023</c:v>
                </c:pt>
                <c:pt idx="70">
                  <c:v>-1.6444620863753394</c:v>
                </c:pt>
                <c:pt idx="71">
                  <c:v>-1.654657507298805</c:v>
                </c:pt>
                <c:pt idx="72">
                  <c:v>-1.6643489035165184</c:v>
                </c:pt>
                <c:pt idx="73">
                  <c:v>-1.6735333229353113</c:v>
                </c:pt>
                <c:pt idx="74">
                  <c:v>-1.6822079678920574</c:v>
                </c:pt>
                <c:pt idx="75">
                  <c:v>-1.6903701960058695</c:v>
                </c:pt>
                <c:pt idx="76">
                  <c:v>-1.6980175209829935</c:v>
                </c:pt>
                <c:pt idx="77">
                  <c:v>-1.7051476133741619</c:v>
                </c:pt>
                <c:pt idx="78">
                  <c:v>-1.7117583012841593</c:v>
                </c:pt>
                <c:pt idx="79">
                  <c:v>-1.7178475710334122</c:v>
                </c:pt>
                <c:pt idx="80">
                  <c:v>-1.7234135677713645</c:v>
                </c:pt>
                <c:pt idx="81">
                  <c:v>-1.7284545960414903</c:v>
                </c:pt>
                <c:pt idx="82">
                  <c:v>-1.732969120297748</c:v>
                </c:pt>
                <c:pt idx="83">
                  <c:v>-1.7369557653723131</c:v>
                </c:pt>
                <c:pt idx="84">
                  <c:v>-1.7404133168944782</c:v>
                </c:pt>
                <c:pt idx="85">
                  <c:v>-1.743340721660555</c:v>
                </c:pt>
                <c:pt idx="86">
                  <c:v>-1.7457370879546923</c:v>
                </c:pt>
                <c:pt idx="87">
                  <c:v>-1.7476016858205043</c:v>
                </c:pt>
                <c:pt idx="88">
                  <c:v>-1.7489339472834173</c:v>
                </c:pt>
                <c:pt idx="89">
                  <c:v>-1.7497334665236841</c:v>
                </c:pt>
                <c:pt idx="90">
                  <c:v>-1.7499999999999996</c:v>
                </c:pt>
                <c:pt idx="91">
                  <c:v>-1.7497334665236843</c:v>
                </c:pt>
                <c:pt idx="92">
                  <c:v>-1.7489339472834173</c:v>
                </c:pt>
                <c:pt idx="93">
                  <c:v>-1.7476016858205041</c:v>
                </c:pt>
                <c:pt idx="94">
                  <c:v>-1.7457370879546932</c:v>
                </c:pt>
                <c:pt idx="95">
                  <c:v>-1.7433407216605545</c:v>
                </c:pt>
                <c:pt idx="96">
                  <c:v>-1.740413316894478</c:v>
                </c:pt>
                <c:pt idx="97">
                  <c:v>-1.7369557653723136</c:v>
                </c:pt>
                <c:pt idx="98">
                  <c:v>-1.732969120297748</c:v>
                </c:pt>
                <c:pt idx="99">
                  <c:v>-1.7284545960414908</c:v>
                </c:pt>
                <c:pt idx="100">
                  <c:v>-1.723413567771364</c:v>
                </c:pt>
                <c:pt idx="101">
                  <c:v>-1.717847571033412</c:v>
                </c:pt>
                <c:pt idx="102">
                  <c:v>-1.7117583012841597</c:v>
                </c:pt>
                <c:pt idx="103">
                  <c:v>-1.7051476133741617</c:v>
                </c:pt>
                <c:pt idx="104">
                  <c:v>-1.6980175209829937</c:v>
                </c:pt>
                <c:pt idx="105">
                  <c:v>-1.6903701960058692</c:v>
                </c:pt>
                <c:pt idx="106">
                  <c:v>-1.6822079678920581</c:v>
                </c:pt>
                <c:pt idx="107">
                  <c:v>-1.6735333229353118</c:v>
                </c:pt>
                <c:pt idx="108">
                  <c:v>-1.6643489035165191</c:v>
                </c:pt>
                <c:pt idx="109">
                  <c:v>-1.6546575072988043</c:v>
                </c:pt>
                <c:pt idx="110">
                  <c:v>-1.6444620863753396</c:v>
                </c:pt>
                <c:pt idx="111">
                  <c:v>-1.6337657463701027</c:v>
                </c:pt>
                <c:pt idx="112">
                  <c:v>-1.6225717454918778</c:v>
                </c:pt>
                <c:pt idx="113">
                  <c:v>-1.6108834935417704</c:v>
                </c:pt>
                <c:pt idx="114">
                  <c:v>-1.5987045508745514</c:v>
                </c:pt>
                <c:pt idx="115">
                  <c:v>-1.5860386273141376</c:v>
                </c:pt>
                <c:pt idx="116">
                  <c:v>-1.5728895810235421</c:v>
                </c:pt>
                <c:pt idx="117">
                  <c:v>-1.5592614173296437</c:v>
                </c:pt>
                <c:pt idx="118">
                  <c:v>-1.5451582875031222</c:v>
                </c:pt>
                <c:pt idx="119">
                  <c:v>-1.5305844874939427</c:v>
                </c:pt>
                <c:pt idx="120">
                  <c:v>-1.5155444566227676</c:v>
                </c:pt>
                <c:pt idx="121">
                  <c:v>-1.5000427762286963</c:v>
                </c:pt>
                <c:pt idx="122">
                  <c:v>-1.4840841682737456</c:v>
                </c:pt>
                <c:pt idx="123">
                  <c:v>-1.467673493904492</c:v>
                </c:pt>
                <c:pt idx="124">
                  <c:v>-1.4508157519713232</c:v>
                </c:pt>
                <c:pt idx="125">
                  <c:v>-1.4335160775057352</c:v>
                </c:pt>
                <c:pt idx="126">
                  <c:v>-1.4157797401561583</c:v>
                </c:pt>
                <c:pt idx="127">
                  <c:v>-1.3976121425827623</c:v>
                </c:pt>
                <c:pt idx="128">
                  <c:v>-1.3790188188117636</c:v>
                </c:pt>
                <c:pt idx="129">
                  <c:v>-1.3600054325496995</c:v>
                </c:pt>
                <c:pt idx="130">
                  <c:v>-1.3405777754582118</c:v>
                </c:pt>
                <c:pt idx="131">
                  <c:v>-1.3207417653898514</c:v>
                </c:pt>
                <c:pt idx="132">
                  <c:v>-1.3005034445854398</c:v>
                </c:pt>
                <c:pt idx="133">
                  <c:v>-1.2798689778335484</c:v>
                </c:pt>
                <c:pt idx="134">
                  <c:v>-1.2588446505926394</c:v>
                </c:pt>
                <c:pt idx="135">
                  <c:v>-1.2374368670764579</c:v>
                </c:pt>
                <c:pt idx="136">
                  <c:v>-1.215652148303245</c:v>
                </c:pt>
                <c:pt idx="137">
                  <c:v>-1.1934971301093724</c:v>
                </c:pt>
                <c:pt idx="138">
                  <c:v>-1.1709785611280021</c:v>
                </c:pt>
                <c:pt idx="139">
                  <c:v>-1.1481033007333876</c:v>
                </c:pt>
                <c:pt idx="140">
                  <c:v>-1.1248783169514442</c:v>
                </c:pt>
                <c:pt idx="141">
                  <c:v>-1.1013106843372154</c:v>
                </c:pt>
                <c:pt idx="142">
                  <c:v>-1.0774075818199025</c:v>
                </c:pt>
                <c:pt idx="143">
                  <c:v>-1.0531762905160842</c:v>
                </c:pt>
                <c:pt idx="144">
                  <c:v>-1.0286241915118284</c:v>
                </c:pt>
                <c:pt idx="145">
                  <c:v>-1.0037587636143304</c:v>
                </c:pt>
                <c:pt idx="146">
                  <c:v>-0.97858758107380694</c:v>
                </c:pt>
                <c:pt idx="147">
                  <c:v>-0.95311831127629787</c:v>
                </c:pt>
                <c:pt idx="148">
                  <c:v>-0.92735871240810863</c:v>
                </c:pt>
                <c:pt idx="149">
                  <c:v>-0.90131663109259508</c:v>
                </c:pt>
                <c:pt idx="150">
                  <c:v>-0.87499999999999989</c:v>
                </c:pt>
                <c:pt idx="151">
                  <c:v>-0.84841683543109003</c:v>
                </c:pt>
                <c:pt idx="152">
                  <c:v>-0.8215752348753087</c:v>
                </c:pt>
                <c:pt idx="153">
                  <c:v>-0.79448337454420714</c:v>
                </c:pt>
                <c:pt idx="154">
                  <c:v>-0.76714950688088512</c:v>
                </c:pt>
                <c:pt idx="155">
                  <c:v>-0.73958195804622417</c:v>
                </c:pt>
                <c:pt idx="156">
                  <c:v>-0.71178912538265082</c:v>
                </c:pt>
                <c:pt idx="157">
                  <c:v>-0.68377947485622903</c:v>
                </c:pt>
                <c:pt idx="158">
                  <c:v>-0.65556153847784637</c:v>
                </c:pt>
                <c:pt idx="159">
                  <c:v>-0.6271439117042753</c:v>
                </c:pt>
                <c:pt idx="160">
                  <c:v>-0.59853525081992054</c:v>
                </c:pt>
                <c:pt idx="161">
                  <c:v>-0.56974427030002417</c:v>
                </c:pt>
                <c:pt idx="162">
                  <c:v>-0.54077974015615815</c:v>
                </c:pt>
                <c:pt idx="163">
                  <c:v>-0.51165048326478901</c:v>
                </c:pt>
                <c:pt idx="164">
                  <c:v>-0.48236537267974883</c:v>
                </c:pt>
                <c:pt idx="165">
                  <c:v>-0.45293332892941168</c:v>
                </c:pt>
                <c:pt idx="166">
                  <c:v>-0.42336331729941856</c:v>
                </c:pt>
                <c:pt idx="167">
                  <c:v>-0.39366434510176412</c:v>
                </c:pt>
                <c:pt idx="168">
                  <c:v>-0.36384545893107889</c:v>
                </c:pt>
                <c:pt idx="169">
                  <c:v>-0.33391574190895362</c:v>
                </c:pt>
                <c:pt idx="170">
                  <c:v>-0.30388431091712798</c:v>
                </c:pt>
                <c:pt idx="171">
                  <c:v>-0.27376031382040417</c:v>
                </c:pt>
                <c:pt idx="172">
                  <c:v>-0.24355292668011433</c:v>
                </c:pt>
                <c:pt idx="173">
                  <c:v>-0.21327135095900815</c:v>
                </c:pt>
                <c:pt idx="174">
                  <c:v>-0.182924810718394</c:v>
                </c:pt>
                <c:pt idx="175">
                  <c:v>-0.15252254980840191</c:v>
                </c:pt>
                <c:pt idx="176">
                  <c:v>-0.12207382905221975</c:v>
                </c:pt>
                <c:pt idx="177">
                  <c:v>-9.1587923425151707E-2</c:v>
                </c:pt>
                <c:pt idx="178">
                  <c:v>-6.1074119229376965E-2</c:v>
                </c:pt>
                <c:pt idx="179">
                  <c:v>-3.0541711265245877E-2</c:v>
                </c:pt>
                <c:pt idx="180">
                  <c:v>-2.6798767198410456E-16</c:v>
                </c:pt>
                <c:pt idx="181">
                  <c:v>3.0541711265245877E-2</c:v>
                </c:pt>
                <c:pt idx="182">
                  <c:v>6.1074119229376965E-2</c:v>
                </c:pt>
                <c:pt idx="183">
                  <c:v>9.1587923425151707E-2</c:v>
                </c:pt>
                <c:pt idx="184">
                  <c:v>0.12207382905221975</c:v>
                </c:pt>
                <c:pt idx="185">
                  <c:v>0.15252254980840191</c:v>
                </c:pt>
                <c:pt idx="186">
                  <c:v>0.182924810718394</c:v>
                </c:pt>
                <c:pt idx="187">
                  <c:v>0.21327135095900815</c:v>
                </c:pt>
                <c:pt idx="188">
                  <c:v>0.24355292668011433</c:v>
                </c:pt>
                <c:pt idx="189">
                  <c:v>0.27376031382040417</c:v>
                </c:pt>
                <c:pt idx="190">
                  <c:v>0.30388431091712798</c:v>
                </c:pt>
                <c:pt idx="191">
                  <c:v>0.33391574190895362</c:v>
                </c:pt>
                <c:pt idx="192">
                  <c:v>0.36384545893107889</c:v>
                </c:pt>
                <c:pt idx="193">
                  <c:v>0.39366434510176412</c:v>
                </c:pt>
                <c:pt idx="194">
                  <c:v>0.42336331729941856</c:v>
                </c:pt>
                <c:pt idx="195">
                  <c:v>0.45293332892941168</c:v>
                </c:pt>
                <c:pt idx="196">
                  <c:v>0.48236537267974883</c:v>
                </c:pt>
                <c:pt idx="197">
                  <c:v>0.51165048326478901</c:v>
                </c:pt>
                <c:pt idx="198">
                  <c:v>0.54077974015615815</c:v>
                </c:pt>
                <c:pt idx="199">
                  <c:v>0.56974427030002417</c:v>
                </c:pt>
                <c:pt idx="200">
                  <c:v>0.59853525081992054</c:v>
                </c:pt>
                <c:pt idx="201">
                  <c:v>0.6271439117042753</c:v>
                </c:pt>
                <c:pt idx="202">
                  <c:v>0.65556153847784637</c:v>
                </c:pt>
                <c:pt idx="203">
                  <c:v>0.68377947485622903</c:v>
                </c:pt>
                <c:pt idx="204">
                  <c:v>0.71178912538265082</c:v>
                </c:pt>
                <c:pt idx="205">
                  <c:v>0.73958195804622417</c:v>
                </c:pt>
                <c:pt idx="206">
                  <c:v>0.76714950688088512</c:v>
                </c:pt>
                <c:pt idx="207">
                  <c:v>0.79448337454420714</c:v>
                </c:pt>
                <c:pt idx="208">
                  <c:v>0.8215752348753087</c:v>
                </c:pt>
                <c:pt idx="209">
                  <c:v>0.84841683543109003</c:v>
                </c:pt>
                <c:pt idx="210">
                  <c:v>0.87499999999999989</c:v>
                </c:pt>
                <c:pt idx="211">
                  <c:v>0.90131663109259508</c:v>
                </c:pt>
                <c:pt idx="212">
                  <c:v>0.92735871240810863</c:v>
                </c:pt>
                <c:pt idx="213">
                  <c:v>0.95311831127629787</c:v>
                </c:pt>
                <c:pt idx="214">
                  <c:v>0.97858758107380694</c:v>
                </c:pt>
                <c:pt idx="215">
                  <c:v>1.0037587636143304</c:v>
                </c:pt>
                <c:pt idx="216">
                  <c:v>1.0286241915118284</c:v>
                </c:pt>
                <c:pt idx="217">
                  <c:v>1.0531762905160842</c:v>
                </c:pt>
                <c:pt idx="218">
                  <c:v>1.0774075818199025</c:v>
                </c:pt>
                <c:pt idx="219">
                  <c:v>1.1013106843372154</c:v>
                </c:pt>
                <c:pt idx="220">
                  <c:v>1.1248783169514442</c:v>
                </c:pt>
                <c:pt idx="221">
                  <c:v>1.1481033007333876</c:v>
                </c:pt>
                <c:pt idx="222">
                  <c:v>1.1709785611280021</c:v>
                </c:pt>
                <c:pt idx="223">
                  <c:v>1.1934971301093724</c:v>
                </c:pt>
                <c:pt idx="224">
                  <c:v>1.215652148303245</c:v>
                </c:pt>
                <c:pt idx="225">
                  <c:v>1.2374368670764579</c:v>
                </c:pt>
                <c:pt idx="226">
                  <c:v>1.2588446505926394</c:v>
                </c:pt>
                <c:pt idx="227">
                  <c:v>1.2798689778335484</c:v>
                </c:pt>
                <c:pt idx="228">
                  <c:v>1.3005034445854398</c:v>
                </c:pt>
                <c:pt idx="229">
                  <c:v>1.3207417653898514</c:v>
                </c:pt>
                <c:pt idx="230">
                  <c:v>1.3405777754582118</c:v>
                </c:pt>
                <c:pt idx="231">
                  <c:v>1.3600054325496995</c:v>
                </c:pt>
                <c:pt idx="232">
                  <c:v>1.3790188188117636</c:v>
                </c:pt>
                <c:pt idx="233">
                  <c:v>1.3976121425827623</c:v>
                </c:pt>
                <c:pt idx="234">
                  <c:v>1.4157797401561583</c:v>
                </c:pt>
                <c:pt idx="235">
                  <c:v>1.4335160775057352</c:v>
                </c:pt>
                <c:pt idx="236">
                  <c:v>1.4508157519713232</c:v>
                </c:pt>
                <c:pt idx="237">
                  <c:v>1.467673493904492</c:v>
                </c:pt>
                <c:pt idx="238">
                  <c:v>1.4840841682737456</c:v>
                </c:pt>
                <c:pt idx="239">
                  <c:v>1.5000427762286963</c:v>
                </c:pt>
                <c:pt idx="240">
                  <c:v>1.5155444566227676</c:v>
                </c:pt>
                <c:pt idx="241">
                  <c:v>1.5305844874939427</c:v>
                </c:pt>
                <c:pt idx="242">
                  <c:v>1.5451582875031222</c:v>
                </c:pt>
                <c:pt idx="243">
                  <c:v>1.5592614173296437</c:v>
                </c:pt>
                <c:pt idx="244">
                  <c:v>1.5728895810235421</c:v>
                </c:pt>
                <c:pt idx="245">
                  <c:v>1.5860386273141376</c:v>
                </c:pt>
                <c:pt idx="246">
                  <c:v>1.5987045508745514</c:v>
                </c:pt>
                <c:pt idx="247">
                  <c:v>1.6108834935417704</c:v>
                </c:pt>
                <c:pt idx="248">
                  <c:v>1.6225717454918778</c:v>
                </c:pt>
                <c:pt idx="249">
                  <c:v>1.6337657463701027</c:v>
                </c:pt>
                <c:pt idx="250">
                  <c:v>1.6444620863753396</c:v>
                </c:pt>
                <c:pt idx="251">
                  <c:v>1.6546575072988043</c:v>
                </c:pt>
                <c:pt idx="252">
                  <c:v>1.6643489035165191</c:v>
                </c:pt>
                <c:pt idx="253">
                  <c:v>1.6735333229353118</c:v>
                </c:pt>
                <c:pt idx="254">
                  <c:v>1.6822079678920581</c:v>
                </c:pt>
                <c:pt idx="255">
                  <c:v>1.6903701960058692</c:v>
                </c:pt>
                <c:pt idx="256">
                  <c:v>1.6980175209829937</c:v>
                </c:pt>
                <c:pt idx="257">
                  <c:v>1.7051476133741617</c:v>
                </c:pt>
                <c:pt idx="258">
                  <c:v>1.7117583012841597</c:v>
                </c:pt>
                <c:pt idx="259">
                  <c:v>1.717847571033412</c:v>
                </c:pt>
                <c:pt idx="260">
                  <c:v>1.723413567771364</c:v>
                </c:pt>
                <c:pt idx="261">
                  <c:v>1.7284545960414908</c:v>
                </c:pt>
                <c:pt idx="262">
                  <c:v>1.732969120297748</c:v>
                </c:pt>
                <c:pt idx="263">
                  <c:v>1.7369557653723136</c:v>
                </c:pt>
                <c:pt idx="264">
                  <c:v>1.740413316894478</c:v>
                </c:pt>
                <c:pt idx="265">
                  <c:v>1.7433407216605545</c:v>
                </c:pt>
                <c:pt idx="266">
                  <c:v>1.7457370879546932</c:v>
                </c:pt>
                <c:pt idx="267">
                  <c:v>1.7476016858205041</c:v>
                </c:pt>
                <c:pt idx="268">
                  <c:v>1.7489339472834173</c:v>
                </c:pt>
                <c:pt idx="269">
                  <c:v>1.7497334665236843</c:v>
                </c:pt>
                <c:pt idx="270">
                  <c:v>1.7499999999999996</c:v>
                </c:pt>
                <c:pt idx="271">
                  <c:v>1.7497334665236841</c:v>
                </c:pt>
                <c:pt idx="272">
                  <c:v>1.7489339472834173</c:v>
                </c:pt>
                <c:pt idx="273">
                  <c:v>1.7476016858205043</c:v>
                </c:pt>
                <c:pt idx="274">
                  <c:v>1.7457370879546923</c:v>
                </c:pt>
                <c:pt idx="275">
                  <c:v>1.743340721660555</c:v>
                </c:pt>
                <c:pt idx="276">
                  <c:v>1.7404133168944782</c:v>
                </c:pt>
                <c:pt idx="277">
                  <c:v>1.7369557653723131</c:v>
                </c:pt>
                <c:pt idx="278">
                  <c:v>1.732969120297748</c:v>
                </c:pt>
                <c:pt idx="279">
                  <c:v>1.7284545960414903</c:v>
                </c:pt>
                <c:pt idx="280">
                  <c:v>1.7234135677713645</c:v>
                </c:pt>
                <c:pt idx="281">
                  <c:v>1.7178475710334122</c:v>
                </c:pt>
                <c:pt idx="282">
                  <c:v>1.7117583012841593</c:v>
                </c:pt>
                <c:pt idx="283">
                  <c:v>1.7051476133741619</c:v>
                </c:pt>
                <c:pt idx="284">
                  <c:v>1.6980175209829935</c:v>
                </c:pt>
                <c:pt idx="285">
                  <c:v>1.6903701960058695</c:v>
                </c:pt>
                <c:pt idx="286">
                  <c:v>1.6822079678920574</c:v>
                </c:pt>
                <c:pt idx="287">
                  <c:v>1.6735333229353113</c:v>
                </c:pt>
                <c:pt idx="288">
                  <c:v>1.6643489035165184</c:v>
                </c:pt>
                <c:pt idx="289">
                  <c:v>1.654657507298805</c:v>
                </c:pt>
                <c:pt idx="290">
                  <c:v>1.6444620863753394</c:v>
                </c:pt>
                <c:pt idx="291">
                  <c:v>1.6337657463701023</c:v>
                </c:pt>
                <c:pt idx="292">
                  <c:v>1.6225717454918773</c:v>
                </c:pt>
                <c:pt idx="293">
                  <c:v>1.6108834935417702</c:v>
                </c:pt>
                <c:pt idx="294">
                  <c:v>1.5987045508745514</c:v>
                </c:pt>
                <c:pt idx="295">
                  <c:v>1.5860386273141374</c:v>
                </c:pt>
                <c:pt idx="296">
                  <c:v>1.5728895810235424</c:v>
                </c:pt>
                <c:pt idx="297">
                  <c:v>1.5592614173296446</c:v>
                </c:pt>
                <c:pt idx="298">
                  <c:v>1.5451582875031225</c:v>
                </c:pt>
                <c:pt idx="299">
                  <c:v>1.530584487493942</c:v>
                </c:pt>
                <c:pt idx="300">
                  <c:v>1.5155444566227665</c:v>
                </c:pt>
                <c:pt idx="301">
                  <c:v>1.5000427762286976</c:v>
                </c:pt>
                <c:pt idx="302">
                  <c:v>1.4840841682737456</c:v>
                </c:pt>
                <c:pt idx="303">
                  <c:v>1.4676734939044913</c:v>
                </c:pt>
                <c:pt idx="304">
                  <c:v>1.450815751971323</c:v>
                </c:pt>
                <c:pt idx="305">
                  <c:v>1.4335160775057358</c:v>
                </c:pt>
                <c:pt idx="306">
                  <c:v>1.4157797401561576</c:v>
                </c:pt>
                <c:pt idx="307">
                  <c:v>1.397612142582763</c:v>
                </c:pt>
                <c:pt idx="308">
                  <c:v>1.3790188188117645</c:v>
                </c:pt>
                <c:pt idx="309">
                  <c:v>1.3600054325496991</c:v>
                </c:pt>
                <c:pt idx="310">
                  <c:v>1.3405777754582107</c:v>
                </c:pt>
                <c:pt idx="311">
                  <c:v>1.3207417653898499</c:v>
                </c:pt>
                <c:pt idx="312">
                  <c:v>1.3005034445854398</c:v>
                </c:pt>
                <c:pt idx="313">
                  <c:v>1.2798689778335484</c:v>
                </c:pt>
                <c:pt idx="314">
                  <c:v>1.2588446505926394</c:v>
                </c:pt>
                <c:pt idx="315">
                  <c:v>1.2374368670764577</c:v>
                </c:pt>
                <c:pt idx="316">
                  <c:v>1.2156521483032445</c:v>
                </c:pt>
                <c:pt idx="317">
                  <c:v>1.1934971301093718</c:v>
                </c:pt>
                <c:pt idx="318">
                  <c:v>1.1709785611280017</c:v>
                </c:pt>
                <c:pt idx="319">
                  <c:v>1.1481033007333878</c:v>
                </c:pt>
                <c:pt idx="320">
                  <c:v>1.1248783169514434</c:v>
                </c:pt>
                <c:pt idx="321">
                  <c:v>1.1013106843372156</c:v>
                </c:pt>
                <c:pt idx="322">
                  <c:v>1.0774075818199023</c:v>
                </c:pt>
                <c:pt idx="323">
                  <c:v>1.0531762905160842</c:v>
                </c:pt>
                <c:pt idx="324">
                  <c:v>1.0286241915118284</c:v>
                </c:pt>
                <c:pt idx="325">
                  <c:v>1.0037587636143306</c:v>
                </c:pt>
                <c:pt idx="326">
                  <c:v>0.97858758107380661</c:v>
                </c:pt>
                <c:pt idx="327">
                  <c:v>0.95311831127629654</c:v>
                </c:pt>
                <c:pt idx="328">
                  <c:v>0.92735871240810919</c:v>
                </c:pt>
                <c:pt idx="329">
                  <c:v>0.90131663109259419</c:v>
                </c:pt>
                <c:pt idx="330">
                  <c:v>0.87499999999999944</c:v>
                </c:pt>
                <c:pt idx="331">
                  <c:v>0.84841683543109048</c:v>
                </c:pt>
                <c:pt idx="332">
                  <c:v>0.82157523487530837</c:v>
                </c:pt>
                <c:pt idx="333">
                  <c:v>0.79448337454420659</c:v>
                </c:pt>
                <c:pt idx="334">
                  <c:v>0.7671495068808859</c:v>
                </c:pt>
                <c:pt idx="335">
                  <c:v>0.73958195804622451</c:v>
                </c:pt>
                <c:pt idx="336">
                  <c:v>0.71178912538264971</c:v>
                </c:pt>
                <c:pt idx="337">
                  <c:v>0.6837794748562287</c:v>
                </c:pt>
                <c:pt idx="338">
                  <c:v>0.65556153847784626</c:v>
                </c:pt>
                <c:pt idx="339">
                  <c:v>0.6271439117042753</c:v>
                </c:pt>
                <c:pt idx="340">
                  <c:v>0.59853525081992021</c:v>
                </c:pt>
                <c:pt idx="341">
                  <c:v>0.56974427030002373</c:v>
                </c:pt>
                <c:pt idx="342">
                  <c:v>0.54077974015615793</c:v>
                </c:pt>
                <c:pt idx="343">
                  <c:v>0.5116504832647889</c:v>
                </c:pt>
                <c:pt idx="344">
                  <c:v>0.48236537267974794</c:v>
                </c:pt>
                <c:pt idx="345">
                  <c:v>0.45293332892941118</c:v>
                </c:pt>
                <c:pt idx="346">
                  <c:v>0.42336331729941867</c:v>
                </c:pt>
                <c:pt idx="347">
                  <c:v>0.39366434510176318</c:v>
                </c:pt>
                <c:pt idx="348">
                  <c:v>0.36384545893107878</c:v>
                </c:pt>
                <c:pt idx="349">
                  <c:v>0.33391574190895307</c:v>
                </c:pt>
                <c:pt idx="350">
                  <c:v>0.30388431091712781</c:v>
                </c:pt>
                <c:pt idx="351">
                  <c:v>0.27376031382040439</c:v>
                </c:pt>
                <c:pt idx="352">
                  <c:v>0.24355292668011411</c:v>
                </c:pt>
                <c:pt idx="353">
                  <c:v>0.21327135095900787</c:v>
                </c:pt>
                <c:pt idx="354">
                  <c:v>0.1829248107183935</c:v>
                </c:pt>
                <c:pt idx="355">
                  <c:v>0.15252254980840177</c:v>
                </c:pt>
                <c:pt idx="356">
                  <c:v>0.12207382905221863</c:v>
                </c:pt>
                <c:pt idx="357">
                  <c:v>9.1587923425151138E-2</c:v>
                </c:pt>
                <c:pt idx="358">
                  <c:v>6.1074119229376139E-2</c:v>
                </c:pt>
                <c:pt idx="359">
                  <c:v>3.0541711265245606E-2</c:v>
                </c:pt>
                <c:pt idx="360">
                  <c:v>-1.9908662392265075E-16</c:v>
                </c:pt>
              </c:numCache>
            </c:numRef>
          </c:xVal>
          <c:yVal>
            <c:numRef>
              <c:f>Data!$AC$17:$AC$377</c:f>
              <c:numCache>
                <c:formatCode>0.0</c:formatCode>
                <c:ptCount val="361"/>
                <c:pt idx="0">
                  <c:v>3.25</c:v>
                </c:pt>
                <c:pt idx="1">
                  <c:v>3.249733466523685</c:v>
                </c:pt>
                <c:pt idx="2">
                  <c:v>3.2489339472834171</c:v>
                </c:pt>
                <c:pt idx="3">
                  <c:v>3.2476016858205039</c:v>
                </c:pt>
                <c:pt idx="4">
                  <c:v>3.2457370879546925</c:v>
                </c:pt>
                <c:pt idx="5">
                  <c:v>3.2433407216605552</c:v>
                </c:pt>
                <c:pt idx="6">
                  <c:v>3.2404133168944784</c:v>
                </c:pt>
                <c:pt idx="7">
                  <c:v>3.2369557653723136</c:v>
                </c:pt>
                <c:pt idx="8">
                  <c:v>3.2329691202977489</c:v>
                </c:pt>
                <c:pt idx="9">
                  <c:v>3.2284545960414914</c:v>
                </c:pt>
                <c:pt idx="10">
                  <c:v>3.2234135677713649</c:v>
                </c:pt>
                <c:pt idx="11">
                  <c:v>3.2178475710334125</c:v>
                </c:pt>
                <c:pt idx="12">
                  <c:v>3.2117583012841595</c:v>
                </c:pt>
                <c:pt idx="13">
                  <c:v>3.2051476133741619</c:v>
                </c:pt>
                <c:pt idx="14">
                  <c:v>3.1980175209829937</c:v>
                </c:pt>
                <c:pt idx="15">
                  <c:v>3.1903701960058695</c:v>
                </c:pt>
                <c:pt idx="16">
                  <c:v>3.1822079678920585</c:v>
                </c:pt>
                <c:pt idx="17">
                  <c:v>3.1735333229353122</c:v>
                </c:pt>
                <c:pt idx="18">
                  <c:v>3.1643489035165184</c:v>
                </c:pt>
                <c:pt idx="19">
                  <c:v>3.1546575072988046</c:v>
                </c:pt>
                <c:pt idx="20">
                  <c:v>3.1444620863753396</c:v>
                </c:pt>
                <c:pt idx="21">
                  <c:v>3.1337657463701034</c:v>
                </c:pt>
                <c:pt idx="22">
                  <c:v>3.1225717454918782</c:v>
                </c:pt>
                <c:pt idx="23">
                  <c:v>3.1108834935417709</c:v>
                </c:pt>
                <c:pt idx="24">
                  <c:v>3.0987045508745514</c:v>
                </c:pt>
                <c:pt idx="25">
                  <c:v>3.0860386273141378</c:v>
                </c:pt>
                <c:pt idx="26">
                  <c:v>3.0728895810235421</c:v>
                </c:pt>
                <c:pt idx="27">
                  <c:v>3.059261417329644</c:v>
                </c:pt>
                <c:pt idx="28">
                  <c:v>3.0451582875031225</c:v>
                </c:pt>
                <c:pt idx="29">
                  <c:v>3.0305844874939427</c:v>
                </c:pt>
                <c:pt idx="30">
                  <c:v>3.0155444566227683</c:v>
                </c:pt>
                <c:pt idx="31">
                  <c:v>3.000042776228697</c:v>
                </c:pt>
                <c:pt idx="32">
                  <c:v>2.9840841682737458</c:v>
                </c:pt>
                <c:pt idx="33">
                  <c:v>2.967673493904492</c:v>
                </c:pt>
                <c:pt idx="34">
                  <c:v>2.9508157519713234</c:v>
                </c:pt>
                <c:pt idx="35">
                  <c:v>2.9335160775057356</c:v>
                </c:pt>
                <c:pt idx="36">
                  <c:v>2.9157797401561583</c:v>
                </c:pt>
                <c:pt idx="37">
                  <c:v>2.8976121425827621</c:v>
                </c:pt>
                <c:pt idx="38">
                  <c:v>2.8790188188117631</c:v>
                </c:pt>
                <c:pt idx="39">
                  <c:v>2.8600054325496993</c:v>
                </c:pt>
                <c:pt idx="40">
                  <c:v>2.840577775458212</c:v>
                </c:pt>
                <c:pt idx="41">
                  <c:v>2.8207417653898506</c:v>
                </c:pt>
                <c:pt idx="42">
                  <c:v>2.8005034445854404</c:v>
                </c:pt>
                <c:pt idx="43">
                  <c:v>2.7798689778335479</c:v>
                </c:pt>
                <c:pt idx="44">
                  <c:v>2.7588446505926401</c:v>
                </c:pt>
                <c:pt idx="45">
                  <c:v>2.7374368670764584</c:v>
                </c:pt>
                <c:pt idx="46">
                  <c:v>2.7156521483032452</c:v>
                </c:pt>
                <c:pt idx="47">
                  <c:v>2.6934971301093729</c:v>
                </c:pt>
                <c:pt idx="48">
                  <c:v>2.6709785611280021</c:v>
                </c:pt>
                <c:pt idx="49">
                  <c:v>2.6481033007333883</c:v>
                </c:pt>
                <c:pt idx="50">
                  <c:v>2.624878316951444</c:v>
                </c:pt>
                <c:pt idx="51">
                  <c:v>2.6013106843372151</c:v>
                </c:pt>
                <c:pt idx="52">
                  <c:v>2.5774075818199016</c:v>
                </c:pt>
                <c:pt idx="53">
                  <c:v>2.5531762905160851</c:v>
                </c:pt>
                <c:pt idx="54">
                  <c:v>2.5286241915118279</c:v>
                </c:pt>
                <c:pt idx="55">
                  <c:v>2.5037587636143308</c:v>
                </c:pt>
                <c:pt idx="56">
                  <c:v>2.4785875810738065</c:v>
                </c:pt>
                <c:pt idx="57">
                  <c:v>2.4531183112762984</c:v>
                </c:pt>
                <c:pt idx="58">
                  <c:v>2.4273587124081084</c:v>
                </c:pt>
                <c:pt idx="59">
                  <c:v>2.4013166310925942</c:v>
                </c:pt>
                <c:pt idx="60">
                  <c:v>2.3750000000000004</c:v>
                </c:pt>
                <c:pt idx="61">
                  <c:v>2.3484168354310899</c:v>
                </c:pt>
                <c:pt idx="62">
                  <c:v>2.3215752348753091</c:v>
                </c:pt>
                <c:pt idx="63">
                  <c:v>2.2944833745442068</c:v>
                </c:pt>
                <c:pt idx="64">
                  <c:v>2.2671495068808856</c:v>
                </c:pt>
                <c:pt idx="65">
                  <c:v>2.239581958046224</c:v>
                </c:pt>
                <c:pt idx="66">
                  <c:v>2.21178912538265</c:v>
                </c:pt>
                <c:pt idx="67">
                  <c:v>2.1837794748562294</c:v>
                </c:pt>
                <c:pt idx="68">
                  <c:v>2.1555615384778455</c:v>
                </c:pt>
                <c:pt idx="69">
                  <c:v>2.1271439117042759</c:v>
                </c:pt>
                <c:pt idx="70">
                  <c:v>2.0985352508199209</c:v>
                </c:pt>
                <c:pt idx="71">
                  <c:v>2.0697442703000242</c:v>
                </c:pt>
                <c:pt idx="72">
                  <c:v>2.0407797401561583</c:v>
                </c:pt>
                <c:pt idx="73">
                  <c:v>2.0116504832647899</c:v>
                </c:pt>
                <c:pt idx="74">
                  <c:v>1.9823653726797499</c:v>
                </c:pt>
                <c:pt idx="75">
                  <c:v>1.9529333289294108</c:v>
                </c:pt>
                <c:pt idx="76">
                  <c:v>1.9233633172994182</c:v>
                </c:pt>
                <c:pt idx="77">
                  <c:v>1.8936643451017632</c:v>
                </c:pt>
                <c:pt idx="78">
                  <c:v>1.8638454589310789</c:v>
                </c:pt>
                <c:pt idx="79">
                  <c:v>1.8339157419089529</c:v>
                </c:pt>
                <c:pt idx="80">
                  <c:v>1.8038843109171281</c:v>
                </c:pt>
                <c:pt idx="81">
                  <c:v>1.773760313820405</c:v>
                </c:pt>
                <c:pt idx="82">
                  <c:v>1.7435529266801142</c:v>
                </c:pt>
                <c:pt idx="83">
                  <c:v>1.7132713509590078</c:v>
                </c:pt>
                <c:pt idx="84">
                  <c:v>1.6829248107183934</c:v>
                </c:pt>
                <c:pt idx="85">
                  <c:v>1.6525225498084015</c:v>
                </c:pt>
                <c:pt idx="86">
                  <c:v>1.6220738290522192</c:v>
                </c:pt>
                <c:pt idx="87">
                  <c:v>1.5915879234251518</c:v>
                </c:pt>
                <c:pt idx="88">
                  <c:v>1.5610741192293771</c:v>
                </c:pt>
                <c:pt idx="89">
                  <c:v>1.5305417112652464</c:v>
                </c:pt>
                <c:pt idx="90">
                  <c:v>1.5000000000000004</c:v>
                </c:pt>
                <c:pt idx="91">
                  <c:v>1.4694582887347543</c:v>
                </c:pt>
                <c:pt idx="92">
                  <c:v>1.4389258807706238</c:v>
                </c:pt>
                <c:pt idx="93">
                  <c:v>1.408412076574848</c:v>
                </c:pt>
                <c:pt idx="94">
                  <c:v>1.3779261709477801</c:v>
                </c:pt>
                <c:pt idx="95">
                  <c:v>1.3474774501915978</c:v>
                </c:pt>
                <c:pt idx="96">
                  <c:v>1.3170751892816059</c:v>
                </c:pt>
                <c:pt idx="97">
                  <c:v>1.2867286490409928</c:v>
                </c:pt>
                <c:pt idx="98">
                  <c:v>1.2564470733198856</c:v>
                </c:pt>
                <c:pt idx="99">
                  <c:v>1.2262396861795966</c:v>
                </c:pt>
                <c:pt idx="100">
                  <c:v>1.1961156890828724</c:v>
                </c:pt>
                <c:pt idx="101">
                  <c:v>1.1660842580910469</c:v>
                </c:pt>
                <c:pt idx="102">
                  <c:v>1.1361545410689218</c:v>
                </c:pt>
                <c:pt idx="103">
                  <c:v>1.1063356548982364</c:v>
                </c:pt>
                <c:pt idx="104">
                  <c:v>1.0766366827005811</c:v>
                </c:pt>
                <c:pt idx="105">
                  <c:v>1.0470666710705889</c:v>
                </c:pt>
                <c:pt idx="106">
                  <c:v>1.0176346273202515</c:v>
                </c:pt>
                <c:pt idx="107">
                  <c:v>0.98834951673521165</c:v>
                </c:pt>
                <c:pt idx="108">
                  <c:v>0.95922025984384163</c:v>
                </c:pt>
                <c:pt idx="109">
                  <c:v>0.93025572969997616</c:v>
                </c:pt>
                <c:pt idx="110">
                  <c:v>0.90146474918007968</c:v>
                </c:pt>
                <c:pt idx="111">
                  <c:v>0.87285608829572514</c:v>
                </c:pt>
                <c:pt idx="112">
                  <c:v>0.84443846152215363</c:v>
                </c:pt>
                <c:pt idx="113">
                  <c:v>0.81622052514377086</c:v>
                </c:pt>
                <c:pt idx="114">
                  <c:v>0.78821087461734973</c:v>
                </c:pt>
                <c:pt idx="115">
                  <c:v>0.76041804195377583</c:v>
                </c:pt>
                <c:pt idx="116">
                  <c:v>0.73285049311911388</c:v>
                </c:pt>
                <c:pt idx="117">
                  <c:v>0.70551662545579363</c:v>
                </c:pt>
                <c:pt idx="118">
                  <c:v>0.67842476512469041</c:v>
                </c:pt>
                <c:pt idx="119">
                  <c:v>0.65158316456891063</c:v>
                </c:pt>
                <c:pt idx="120">
                  <c:v>0.62500000000000056</c:v>
                </c:pt>
                <c:pt idx="121">
                  <c:v>0.59868336890740537</c:v>
                </c:pt>
                <c:pt idx="122">
                  <c:v>0.57264128759189181</c:v>
                </c:pt>
                <c:pt idx="123">
                  <c:v>0.54688168872370235</c:v>
                </c:pt>
                <c:pt idx="124">
                  <c:v>0.52141241892619339</c:v>
                </c:pt>
                <c:pt idx="125">
                  <c:v>0.49624123638566953</c:v>
                </c:pt>
                <c:pt idx="126">
                  <c:v>0.47137580848817195</c:v>
                </c:pt>
                <c:pt idx="127">
                  <c:v>0.4468237094839152</c:v>
                </c:pt>
                <c:pt idx="128">
                  <c:v>0.42259241818009757</c:v>
                </c:pt>
                <c:pt idx="129">
                  <c:v>0.39868931566278515</c:v>
                </c:pt>
                <c:pt idx="130">
                  <c:v>0.37512168304855581</c:v>
                </c:pt>
                <c:pt idx="131">
                  <c:v>0.35189669926661221</c:v>
                </c:pt>
                <c:pt idx="132">
                  <c:v>0.32902143887199892</c:v>
                </c:pt>
                <c:pt idx="133">
                  <c:v>0.30650286989062808</c:v>
                </c:pt>
                <c:pt idx="134">
                  <c:v>0.28434785169675447</c:v>
                </c:pt>
                <c:pt idx="135">
                  <c:v>0.2625631329235425</c:v>
                </c:pt>
                <c:pt idx="136">
                  <c:v>0.24115534940736069</c:v>
                </c:pt>
                <c:pt idx="137">
                  <c:v>0.22013102216645145</c:v>
                </c:pt>
                <c:pt idx="138">
                  <c:v>0.1994965554145606</c:v>
                </c:pt>
                <c:pt idx="139">
                  <c:v>0.17925823461014914</c:v>
                </c:pt>
                <c:pt idx="140">
                  <c:v>0.1594222245417887</c:v>
                </c:pt>
                <c:pt idx="141">
                  <c:v>0.13999456745030103</c:v>
                </c:pt>
                <c:pt idx="142">
                  <c:v>0.12098118118823711</c:v>
                </c:pt>
                <c:pt idx="143">
                  <c:v>0.10238785741723745</c:v>
                </c:pt>
                <c:pt idx="144">
                  <c:v>8.4220259843842391E-2</c:v>
                </c:pt>
                <c:pt idx="145">
                  <c:v>6.6483922494264033E-2</c:v>
                </c:pt>
                <c:pt idx="146">
                  <c:v>4.9184248028677484E-2</c:v>
                </c:pt>
                <c:pt idx="147">
                  <c:v>3.2326506095508384E-2</c:v>
                </c:pt>
                <c:pt idx="148">
                  <c:v>1.5915831726254413E-2</c:v>
                </c:pt>
                <c:pt idx="149">
                  <c:v>-4.2776228696225767E-5</c:v>
                </c:pt>
                <c:pt idx="150">
                  <c:v>-1.5544456622767634E-2</c:v>
                </c:pt>
                <c:pt idx="151">
                  <c:v>-3.0584487493942616E-2</c:v>
                </c:pt>
                <c:pt idx="152">
                  <c:v>-4.5158287503122549E-2</c:v>
                </c:pt>
                <c:pt idx="153">
                  <c:v>-5.9261417329643545E-2</c:v>
                </c:pt>
                <c:pt idx="154">
                  <c:v>-7.2889581023542496E-2</c:v>
                </c:pt>
                <c:pt idx="155">
                  <c:v>-8.6038627314137583E-2</c:v>
                </c:pt>
                <c:pt idx="156">
                  <c:v>-9.8704550874551489E-2</c:v>
                </c:pt>
                <c:pt idx="157">
                  <c:v>-0.11088349354177045</c:v>
                </c:pt>
                <c:pt idx="158">
                  <c:v>-0.1225717454918779</c:v>
                </c:pt>
                <c:pt idx="159">
                  <c:v>-0.13376574637010308</c:v>
                </c:pt>
                <c:pt idx="160">
                  <c:v>-0.14446208637533961</c:v>
                </c:pt>
                <c:pt idx="161">
                  <c:v>-0.15465750729880443</c:v>
                </c:pt>
                <c:pt idx="162">
                  <c:v>-0.16434890351651871</c:v>
                </c:pt>
                <c:pt idx="163">
                  <c:v>-0.17353332293531229</c:v>
                </c:pt>
                <c:pt idx="164">
                  <c:v>-0.18220796789205798</c:v>
                </c:pt>
                <c:pt idx="165">
                  <c:v>-0.19037019600586935</c:v>
                </c:pt>
                <c:pt idx="166">
                  <c:v>-0.19801752098299374</c:v>
                </c:pt>
                <c:pt idx="167">
                  <c:v>-0.20514761337416143</c:v>
                </c:pt>
                <c:pt idx="168">
                  <c:v>-0.21175830128415987</c:v>
                </c:pt>
                <c:pt idx="169">
                  <c:v>-0.21784757103341199</c:v>
                </c:pt>
                <c:pt idx="170">
                  <c:v>-0.22341356777136412</c:v>
                </c:pt>
                <c:pt idx="171">
                  <c:v>-0.22845459604149101</c:v>
                </c:pt>
                <c:pt idx="172">
                  <c:v>-0.23296912029774808</c:v>
                </c:pt>
                <c:pt idx="173">
                  <c:v>-0.2369557653723135</c:v>
                </c:pt>
                <c:pt idx="174">
                  <c:v>-0.24041331689447817</c:v>
                </c:pt>
                <c:pt idx="175">
                  <c:v>-0.24334072166055476</c:v>
                </c:pt>
                <c:pt idx="176">
                  <c:v>-0.24573708795469237</c:v>
                </c:pt>
                <c:pt idx="177">
                  <c:v>-0.24760168582050426</c:v>
                </c:pt>
                <c:pt idx="178">
                  <c:v>-0.24893394728341747</c:v>
                </c:pt>
                <c:pt idx="179">
                  <c:v>-0.24973346652368469</c:v>
                </c:pt>
                <c:pt idx="180">
                  <c:v>-0.25</c:v>
                </c:pt>
                <c:pt idx="181">
                  <c:v>-0.24973346652368469</c:v>
                </c:pt>
                <c:pt idx="182">
                  <c:v>-0.24893394728341747</c:v>
                </c:pt>
                <c:pt idx="183">
                  <c:v>-0.24760168582050426</c:v>
                </c:pt>
                <c:pt idx="184">
                  <c:v>-0.24573708795469237</c:v>
                </c:pt>
                <c:pt idx="185">
                  <c:v>-0.24334072166055476</c:v>
                </c:pt>
                <c:pt idx="186">
                  <c:v>-0.24041331689447817</c:v>
                </c:pt>
                <c:pt idx="187">
                  <c:v>-0.2369557653723135</c:v>
                </c:pt>
                <c:pt idx="188">
                  <c:v>-0.23296912029774808</c:v>
                </c:pt>
                <c:pt idx="189">
                  <c:v>-0.22845459604149101</c:v>
                </c:pt>
                <c:pt idx="190">
                  <c:v>-0.22341356777136412</c:v>
                </c:pt>
                <c:pt idx="191">
                  <c:v>-0.21784757103341199</c:v>
                </c:pt>
                <c:pt idx="192">
                  <c:v>-0.21175830128415987</c:v>
                </c:pt>
                <c:pt idx="193">
                  <c:v>-0.20514761337416143</c:v>
                </c:pt>
                <c:pt idx="194">
                  <c:v>-0.19801752098299374</c:v>
                </c:pt>
                <c:pt idx="195">
                  <c:v>-0.19037019600586935</c:v>
                </c:pt>
                <c:pt idx="196">
                  <c:v>-0.18220796789205798</c:v>
                </c:pt>
                <c:pt idx="197">
                  <c:v>-0.17353332293531229</c:v>
                </c:pt>
                <c:pt idx="198">
                  <c:v>-0.16434890351651871</c:v>
                </c:pt>
                <c:pt idx="199">
                  <c:v>-0.15465750729880443</c:v>
                </c:pt>
                <c:pt idx="200">
                  <c:v>-0.14446208637533961</c:v>
                </c:pt>
                <c:pt idx="201">
                  <c:v>-0.13376574637010308</c:v>
                </c:pt>
                <c:pt idx="202">
                  <c:v>-0.1225717454918779</c:v>
                </c:pt>
                <c:pt idx="203">
                  <c:v>-0.11088349354177045</c:v>
                </c:pt>
                <c:pt idx="204">
                  <c:v>-9.8704550874551489E-2</c:v>
                </c:pt>
                <c:pt idx="205">
                  <c:v>-8.6038627314137583E-2</c:v>
                </c:pt>
                <c:pt idx="206">
                  <c:v>-7.2889581023542496E-2</c:v>
                </c:pt>
                <c:pt idx="207">
                  <c:v>-5.9261417329643545E-2</c:v>
                </c:pt>
                <c:pt idx="208">
                  <c:v>-4.5158287503122549E-2</c:v>
                </c:pt>
                <c:pt idx="209">
                  <c:v>-3.0584487493942616E-2</c:v>
                </c:pt>
                <c:pt idx="210">
                  <c:v>-1.5544456622767634E-2</c:v>
                </c:pt>
                <c:pt idx="211">
                  <c:v>-4.2776228696225767E-5</c:v>
                </c:pt>
                <c:pt idx="212">
                  <c:v>1.5915831726254413E-2</c:v>
                </c:pt>
                <c:pt idx="213">
                  <c:v>3.2326506095508384E-2</c:v>
                </c:pt>
                <c:pt idx="214">
                  <c:v>4.9184248028677484E-2</c:v>
                </c:pt>
                <c:pt idx="215">
                  <c:v>6.6483922494264033E-2</c:v>
                </c:pt>
                <c:pt idx="216">
                  <c:v>8.4220259843842391E-2</c:v>
                </c:pt>
                <c:pt idx="217">
                  <c:v>0.10238785741723745</c:v>
                </c:pt>
                <c:pt idx="218">
                  <c:v>0.12098118118823711</c:v>
                </c:pt>
                <c:pt idx="219">
                  <c:v>0.13999456745030103</c:v>
                </c:pt>
                <c:pt idx="220">
                  <c:v>0.1594222245417887</c:v>
                </c:pt>
                <c:pt idx="221">
                  <c:v>0.17925823461014914</c:v>
                </c:pt>
                <c:pt idx="222">
                  <c:v>0.1994965554145606</c:v>
                </c:pt>
                <c:pt idx="223">
                  <c:v>0.22013102216645145</c:v>
                </c:pt>
                <c:pt idx="224">
                  <c:v>0.24115534940736069</c:v>
                </c:pt>
                <c:pt idx="225">
                  <c:v>0.2625631329235425</c:v>
                </c:pt>
                <c:pt idx="226">
                  <c:v>0.28434785169675447</c:v>
                </c:pt>
                <c:pt idx="227">
                  <c:v>0.30650286989062808</c:v>
                </c:pt>
                <c:pt idx="228">
                  <c:v>0.32902143887199892</c:v>
                </c:pt>
                <c:pt idx="229">
                  <c:v>0.35189669926661221</c:v>
                </c:pt>
                <c:pt idx="230">
                  <c:v>0.37512168304855581</c:v>
                </c:pt>
                <c:pt idx="231">
                  <c:v>0.39868931566278515</c:v>
                </c:pt>
                <c:pt idx="232">
                  <c:v>0.42259241818009757</c:v>
                </c:pt>
                <c:pt idx="233">
                  <c:v>0.4468237094839152</c:v>
                </c:pt>
                <c:pt idx="234">
                  <c:v>0.47137580848817195</c:v>
                </c:pt>
                <c:pt idx="235">
                  <c:v>0.49624123638566953</c:v>
                </c:pt>
                <c:pt idx="236">
                  <c:v>0.52141241892619339</c:v>
                </c:pt>
                <c:pt idx="237">
                  <c:v>0.54688168872370235</c:v>
                </c:pt>
                <c:pt idx="238">
                  <c:v>0.57264128759189181</c:v>
                </c:pt>
                <c:pt idx="239">
                  <c:v>0.59868336890740537</c:v>
                </c:pt>
                <c:pt idx="240">
                  <c:v>0.62500000000000056</c:v>
                </c:pt>
                <c:pt idx="241">
                  <c:v>0.65158316456891063</c:v>
                </c:pt>
                <c:pt idx="242">
                  <c:v>0.67842476512469041</c:v>
                </c:pt>
                <c:pt idx="243">
                  <c:v>0.70551662545579363</c:v>
                </c:pt>
                <c:pt idx="244">
                  <c:v>0.73285049311911388</c:v>
                </c:pt>
                <c:pt idx="245">
                  <c:v>0.76041804195377583</c:v>
                </c:pt>
                <c:pt idx="246">
                  <c:v>0.78821087461734973</c:v>
                </c:pt>
                <c:pt idx="247">
                  <c:v>0.81622052514377086</c:v>
                </c:pt>
                <c:pt idx="248">
                  <c:v>0.84443846152215363</c:v>
                </c:pt>
                <c:pt idx="249">
                  <c:v>0.87285608829572514</c:v>
                </c:pt>
                <c:pt idx="250">
                  <c:v>0.90146474918007968</c:v>
                </c:pt>
                <c:pt idx="251">
                  <c:v>0.93025572969997616</c:v>
                </c:pt>
                <c:pt idx="252">
                  <c:v>0.95922025984384163</c:v>
                </c:pt>
                <c:pt idx="253">
                  <c:v>0.98834951673521165</c:v>
                </c:pt>
                <c:pt idx="254">
                  <c:v>1.0176346273202515</c:v>
                </c:pt>
                <c:pt idx="255">
                  <c:v>1.0470666710705889</c:v>
                </c:pt>
                <c:pt idx="256">
                  <c:v>1.0766366827005811</c:v>
                </c:pt>
                <c:pt idx="257">
                  <c:v>1.1063356548982364</c:v>
                </c:pt>
                <c:pt idx="258">
                  <c:v>1.1361545410689218</c:v>
                </c:pt>
                <c:pt idx="259">
                  <c:v>1.1660842580910469</c:v>
                </c:pt>
                <c:pt idx="260">
                  <c:v>1.1961156890828724</c:v>
                </c:pt>
                <c:pt idx="261">
                  <c:v>1.2262396861795966</c:v>
                </c:pt>
                <c:pt idx="262">
                  <c:v>1.2564470733198856</c:v>
                </c:pt>
                <c:pt idx="263">
                  <c:v>1.2867286490409928</c:v>
                </c:pt>
                <c:pt idx="264">
                  <c:v>1.3170751892816059</c:v>
                </c:pt>
                <c:pt idx="265">
                  <c:v>1.3474774501915978</c:v>
                </c:pt>
                <c:pt idx="266">
                  <c:v>1.3779261709477801</c:v>
                </c:pt>
                <c:pt idx="267">
                  <c:v>1.408412076574848</c:v>
                </c:pt>
                <c:pt idx="268">
                  <c:v>1.4389258807706238</c:v>
                </c:pt>
                <c:pt idx="269">
                  <c:v>1.4694582887347543</c:v>
                </c:pt>
                <c:pt idx="270">
                  <c:v>1.5000000000000004</c:v>
                </c:pt>
                <c:pt idx="271">
                  <c:v>1.5305417112652464</c:v>
                </c:pt>
                <c:pt idx="272">
                  <c:v>1.5610741192293771</c:v>
                </c:pt>
                <c:pt idx="273">
                  <c:v>1.5915879234251518</c:v>
                </c:pt>
                <c:pt idx="274">
                  <c:v>1.6220738290522192</c:v>
                </c:pt>
                <c:pt idx="275">
                  <c:v>1.6525225498084015</c:v>
                </c:pt>
                <c:pt idx="276">
                  <c:v>1.6829248107183934</c:v>
                </c:pt>
                <c:pt idx="277">
                  <c:v>1.7132713509590078</c:v>
                </c:pt>
                <c:pt idx="278">
                  <c:v>1.7435529266801142</c:v>
                </c:pt>
                <c:pt idx="279">
                  <c:v>1.773760313820405</c:v>
                </c:pt>
                <c:pt idx="280">
                  <c:v>1.8038843109171281</c:v>
                </c:pt>
                <c:pt idx="281">
                  <c:v>1.8339157419089529</c:v>
                </c:pt>
                <c:pt idx="282">
                  <c:v>1.8638454589310789</c:v>
                </c:pt>
                <c:pt idx="283">
                  <c:v>1.8936643451017632</c:v>
                </c:pt>
                <c:pt idx="284">
                  <c:v>1.9233633172994182</c:v>
                </c:pt>
                <c:pt idx="285">
                  <c:v>1.9529333289294108</c:v>
                </c:pt>
                <c:pt idx="286">
                  <c:v>1.9823653726797499</c:v>
                </c:pt>
                <c:pt idx="287">
                  <c:v>2.0116504832647899</c:v>
                </c:pt>
                <c:pt idx="288">
                  <c:v>2.0407797401561583</c:v>
                </c:pt>
                <c:pt idx="289">
                  <c:v>2.0697442703000242</c:v>
                </c:pt>
                <c:pt idx="290">
                  <c:v>2.0985352508199209</c:v>
                </c:pt>
                <c:pt idx="291">
                  <c:v>2.1271439117042759</c:v>
                </c:pt>
                <c:pt idx="292">
                  <c:v>2.1555615384778455</c:v>
                </c:pt>
                <c:pt idx="293">
                  <c:v>2.1837794748562294</c:v>
                </c:pt>
                <c:pt idx="294">
                  <c:v>2.21178912538265</c:v>
                </c:pt>
                <c:pt idx="295">
                  <c:v>2.239581958046224</c:v>
                </c:pt>
                <c:pt idx="296">
                  <c:v>2.2671495068808856</c:v>
                </c:pt>
                <c:pt idx="297">
                  <c:v>2.2944833745442068</c:v>
                </c:pt>
                <c:pt idx="298">
                  <c:v>2.3215752348753091</c:v>
                </c:pt>
                <c:pt idx="299">
                  <c:v>2.3484168354310899</c:v>
                </c:pt>
                <c:pt idx="300">
                  <c:v>2.3750000000000004</c:v>
                </c:pt>
                <c:pt idx="301">
                  <c:v>2.4013166310925942</c:v>
                </c:pt>
                <c:pt idx="302">
                  <c:v>2.4273587124081084</c:v>
                </c:pt>
                <c:pt idx="303">
                  <c:v>2.4531183112762984</c:v>
                </c:pt>
                <c:pt idx="304">
                  <c:v>2.4785875810738065</c:v>
                </c:pt>
                <c:pt idx="305">
                  <c:v>2.5037587636143308</c:v>
                </c:pt>
                <c:pt idx="306">
                  <c:v>2.5286241915118279</c:v>
                </c:pt>
                <c:pt idx="307">
                  <c:v>2.5531762905160851</c:v>
                </c:pt>
                <c:pt idx="308">
                  <c:v>2.5774075818199016</c:v>
                </c:pt>
                <c:pt idx="309">
                  <c:v>2.6013106843372151</c:v>
                </c:pt>
                <c:pt idx="310">
                  <c:v>2.624878316951444</c:v>
                </c:pt>
                <c:pt idx="311">
                  <c:v>2.6481033007333883</c:v>
                </c:pt>
                <c:pt idx="312">
                  <c:v>2.6709785611280021</c:v>
                </c:pt>
                <c:pt idx="313">
                  <c:v>2.6934971301093729</c:v>
                </c:pt>
                <c:pt idx="314">
                  <c:v>2.7156521483032452</c:v>
                </c:pt>
                <c:pt idx="315">
                  <c:v>2.7374368670764584</c:v>
                </c:pt>
                <c:pt idx="316">
                  <c:v>2.7588446505926401</c:v>
                </c:pt>
                <c:pt idx="317">
                  <c:v>2.7798689778335479</c:v>
                </c:pt>
                <c:pt idx="318">
                  <c:v>2.8005034445854404</c:v>
                </c:pt>
                <c:pt idx="319">
                  <c:v>2.8207417653898506</c:v>
                </c:pt>
                <c:pt idx="320">
                  <c:v>2.840577775458212</c:v>
                </c:pt>
                <c:pt idx="321">
                  <c:v>2.8600054325496993</c:v>
                </c:pt>
                <c:pt idx="322">
                  <c:v>2.8790188188117631</c:v>
                </c:pt>
                <c:pt idx="323">
                  <c:v>2.8976121425827621</c:v>
                </c:pt>
                <c:pt idx="324">
                  <c:v>2.9157797401561583</c:v>
                </c:pt>
                <c:pt idx="325">
                  <c:v>2.9335160775057356</c:v>
                </c:pt>
                <c:pt idx="326">
                  <c:v>2.9508157519713234</c:v>
                </c:pt>
                <c:pt idx="327">
                  <c:v>2.967673493904492</c:v>
                </c:pt>
                <c:pt idx="328">
                  <c:v>2.9840841682737458</c:v>
                </c:pt>
                <c:pt idx="329">
                  <c:v>3.000042776228697</c:v>
                </c:pt>
                <c:pt idx="330">
                  <c:v>3.0155444566227683</c:v>
                </c:pt>
                <c:pt idx="331">
                  <c:v>3.0305844874939427</c:v>
                </c:pt>
                <c:pt idx="332">
                  <c:v>3.0451582875031225</c:v>
                </c:pt>
                <c:pt idx="333">
                  <c:v>3.059261417329644</c:v>
                </c:pt>
                <c:pt idx="334">
                  <c:v>3.0728895810235421</c:v>
                </c:pt>
                <c:pt idx="335">
                  <c:v>3.0860386273141378</c:v>
                </c:pt>
                <c:pt idx="336">
                  <c:v>3.0987045508745514</c:v>
                </c:pt>
                <c:pt idx="337">
                  <c:v>3.1108834935417709</c:v>
                </c:pt>
                <c:pt idx="338">
                  <c:v>3.1225717454918782</c:v>
                </c:pt>
                <c:pt idx="339">
                  <c:v>3.1337657463701034</c:v>
                </c:pt>
                <c:pt idx="340">
                  <c:v>3.1444620863753396</c:v>
                </c:pt>
                <c:pt idx="341">
                  <c:v>3.1546575072988046</c:v>
                </c:pt>
                <c:pt idx="342">
                  <c:v>3.1643489035165184</c:v>
                </c:pt>
                <c:pt idx="343">
                  <c:v>3.1735333229353122</c:v>
                </c:pt>
                <c:pt idx="344">
                  <c:v>3.1822079678920585</c:v>
                </c:pt>
                <c:pt idx="345">
                  <c:v>3.1903701960058695</c:v>
                </c:pt>
                <c:pt idx="346">
                  <c:v>3.1980175209829937</c:v>
                </c:pt>
                <c:pt idx="347">
                  <c:v>3.2051476133741619</c:v>
                </c:pt>
                <c:pt idx="348">
                  <c:v>3.2117583012841595</c:v>
                </c:pt>
                <c:pt idx="349">
                  <c:v>3.2178475710334125</c:v>
                </c:pt>
                <c:pt idx="350">
                  <c:v>3.2234135677713649</c:v>
                </c:pt>
                <c:pt idx="351">
                  <c:v>3.2284545960414914</c:v>
                </c:pt>
                <c:pt idx="352">
                  <c:v>3.2329691202977489</c:v>
                </c:pt>
                <c:pt idx="353">
                  <c:v>3.2369557653723136</c:v>
                </c:pt>
                <c:pt idx="354">
                  <c:v>3.2404133168944784</c:v>
                </c:pt>
                <c:pt idx="355">
                  <c:v>3.2433407216605552</c:v>
                </c:pt>
                <c:pt idx="356">
                  <c:v>3.2457370879546925</c:v>
                </c:pt>
                <c:pt idx="357">
                  <c:v>3.2476016858205039</c:v>
                </c:pt>
                <c:pt idx="358">
                  <c:v>3.2489339472834171</c:v>
                </c:pt>
                <c:pt idx="359">
                  <c:v>3.249733466523685</c:v>
                </c:pt>
                <c:pt idx="360">
                  <c:v>3.25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E72-4DB0-AEE3-2EB22CAC271C}"/>
            </c:ext>
          </c:extLst>
        </c:ser>
        <c:ser>
          <c:idx val="0"/>
          <c:order val="1"/>
          <c:tx>
            <c:strRef>
              <c:f>Data!$P$6</c:f>
              <c:strCache>
                <c:ptCount val="1"/>
                <c:pt idx="0">
                  <c:v>2350-FL50</c:v>
                </c:pt>
              </c:strCache>
            </c:strRef>
          </c:tx>
          <c:spPr>
            <a:ln w="19050">
              <a:solidFill>
                <a:schemeClr val="accent5"/>
              </a:solidFill>
              <a:prstDash val="lgDashDot"/>
            </a:ln>
          </c:spPr>
          <c:marker>
            <c:symbol val="none"/>
          </c:marker>
          <c:xVal>
            <c:numRef>
              <c:f>Data!$AD$17:$AD$377</c:f>
              <c:numCache>
                <c:formatCode>0.0</c:formatCode>
                <c:ptCount val="361"/>
                <c:pt idx="0">
                  <c:v>2.6544883189686764E-16</c:v>
                </c:pt>
                <c:pt idx="1">
                  <c:v>-4.0722281686994148E-2</c:v>
                </c:pt>
                <c:pt idx="2">
                  <c:v>-8.1432158972501514E-2</c:v>
                </c:pt>
                <c:pt idx="3">
                  <c:v>-0.12211723123353485</c:v>
                </c:pt>
                <c:pt idx="4">
                  <c:v>-0.16276510540295816</c:v>
                </c:pt>
                <c:pt idx="5">
                  <c:v>-0.20336339974453566</c:v>
                </c:pt>
                <c:pt idx="6">
                  <c:v>-0.24389974762452465</c:v>
                </c:pt>
                <c:pt idx="7">
                  <c:v>-0.28436180127867716</c:v>
                </c:pt>
                <c:pt idx="8">
                  <c:v>-0.32473723557348544</c:v>
                </c:pt>
                <c:pt idx="9">
                  <c:v>-0.36501375176053918</c:v>
                </c:pt>
                <c:pt idx="10">
                  <c:v>-0.40517908122283708</c:v>
                </c:pt>
                <c:pt idx="11">
                  <c:v>-0.44522098921193748</c:v>
                </c:pt>
                <c:pt idx="12">
                  <c:v>-0.48512727857477173</c:v>
                </c:pt>
                <c:pt idx="13">
                  <c:v>-0.52488579346901754</c:v>
                </c:pt>
                <c:pt idx="14">
                  <c:v>-0.56448442306589164</c:v>
                </c:pt>
                <c:pt idx="15">
                  <c:v>-0.60391110523921498</c:v>
                </c:pt>
                <c:pt idx="16">
                  <c:v>-0.64315383023966388</c:v>
                </c:pt>
                <c:pt idx="17">
                  <c:v>-0.68220064435305194</c:v>
                </c:pt>
                <c:pt idx="18">
                  <c:v>-0.72103965354154387</c:v>
                </c:pt>
                <c:pt idx="19">
                  <c:v>-0.75965902706669841</c:v>
                </c:pt>
                <c:pt idx="20">
                  <c:v>-0.7980470010932269</c:v>
                </c:pt>
                <c:pt idx="21">
                  <c:v>-0.83619188227236696</c:v>
                </c:pt>
                <c:pt idx="22">
                  <c:v>-0.87408205130379502</c:v>
                </c:pt>
                <c:pt idx="23">
                  <c:v>-0.91170596647497149</c:v>
                </c:pt>
                <c:pt idx="24">
                  <c:v>-0.94905216717686625</c:v>
                </c:pt>
                <c:pt idx="25">
                  <c:v>-0.98610927739496601</c:v>
                </c:pt>
                <c:pt idx="26">
                  <c:v>-1.0228660091745145</c:v>
                </c:pt>
                <c:pt idx="27">
                  <c:v>-1.059311166058942</c:v>
                </c:pt>
                <c:pt idx="28">
                  <c:v>-1.0954336465004111</c:v>
                </c:pt>
                <c:pt idx="29">
                  <c:v>-1.131222447241454</c:v>
                </c:pt>
                <c:pt idx="30">
                  <c:v>-1.1666666666666661</c:v>
                </c:pt>
                <c:pt idx="31">
                  <c:v>-1.2017555081234592</c:v>
                </c:pt>
                <c:pt idx="32">
                  <c:v>-1.2364782832108123</c:v>
                </c:pt>
                <c:pt idx="33">
                  <c:v>-1.270824415035062</c:v>
                </c:pt>
                <c:pt idx="34">
                  <c:v>-1.3047834414317423</c:v>
                </c:pt>
                <c:pt idx="35">
                  <c:v>-1.338345018152441</c:v>
                </c:pt>
                <c:pt idx="36">
                  <c:v>-1.3714989220157709</c:v>
                </c:pt>
                <c:pt idx="37">
                  <c:v>-1.4042350540214459</c:v>
                </c:pt>
                <c:pt idx="38">
                  <c:v>-1.4365434424265362</c:v>
                </c:pt>
                <c:pt idx="39">
                  <c:v>-1.4684142457829541</c:v>
                </c:pt>
                <c:pt idx="40">
                  <c:v>-1.4998377559352578</c:v>
                </c:pt>
                <c:pt idx="41">
                  <c:v>-1.5308044009778505</c:v>
                </c:pt>
                <c:pt idx="42">
                  <c:v>-1.561304748170669</c:v>
                </c:pt>
                <c:pt idx="43">
                  <c:v>-1.5913295068124957</c:v>
                </c:pt>
                <c:pt idx="44">
                  <c:v>-1.6208695310709929</c:v>
                </c:pt>
                <c:pt idx="45">
                  <c:v>-1.6499158227686102</c:v>
                </c:pt>
                <c:pt idx="46">
                  <c:v>-1.6784595341235193</c:v>
                </c:pt>
                <c:pt idx="47">
                  <c:v>-1.706491970444731</c:v>
                </c:pt>
                <c:pt idx="48">
                  <c:v>-1.7340045927805863</c:v>
                </c:pt>
                <c:pt idx="49">
                  <c:v>-1.7609890205198</c:v>
                </c:pt>
                <c:pt idx="50">
                  <c:v>-1.7874370339442809</c:v>
                </c:pt>
                <c:pt idx="51">
                  <c:v>-1.8133405767329325</c:v>
                </c:pt>
                <c:pt idx="52">
                  <c:v>-1.8386917584156859</c:v>
                </c:pt>
                <c:pt idx="53">
                  <c:v>-1.863482856777017</c:v>
                </c:pt>
                <c:pt idx="54">
                  <c:v>-1.8877063202082105</c:v>
                </c:pt>
                <c:pt idx="55">
                  <c:v>-1.9113547700076476</c:v>
                </c:pt>
                <c:pt idx="56">
                  <c:v>-1.9344210026284305</c:v>
                </c:pt>
                <c:pt idx="57">
                  <c:v>-1.956897991872655</c:v>
                </c:pt>
                <c:pt idx="58">
                  <c:v>-1.9787788910316608</c:v>
                </c:pt>
                <c:pt idx="59">
                  <c:v>-2.0000570349715967</c:v>
                </c:pt>
                <c:pt idx="60">
                  <c:v>-2.0207259421636889</c:v>
                </c:pt>
                <c:pt idx="61">
                  <c:v>-2.0407793166585897</c:v>
                </c:pt>
                <c:pt idx="62">
                  <c:v>-2.0602110500041628</c:v>
                </c:pt>
                <c:pt idx="63">
                  <c:v>-2.0790152231061927</c:v>
                </c:pt>
                <c:pt idx="64">
                  <c:v>-2.0971861080313903</c:v>
                </c:pt>
                <c:pt idx="65">
                  <c:v>-2.1147181697521829</c:v>
                </c:pt>
                <c:pt idx="66">
                  <c:v>-2.1316060678327355</c:v>
                </c:pt>
                <c:pt idx="67">
                  <c:v>-2.1478446580556936</c:v>
                </c:pt>
                <c:pt idx="68">
                  <c:v>-2.1634289939891702</c:v>
                </c:pt>
                <c:pt idx="69">
                  <c:v>-2.1783543284934699</c:v>
                </c:pt>
                <c:pt idx="70">
                  <c:v>-2.1926161151671191</c:v>
                </c:pt>
                <c:pt idx="71">
                  <c:v>-2.2062100097317399</c:v>
                </c:pt>
                <c:pt idx="72">
                  <c:v>-2.2191318713553581</c:v>
                </c:pt>
                <c:pt idx="73">
                  <c:v>-2.231377763913748</c:v>
                </c:pt>
                <c:pt idx="74">
                  <c:v>-2.2429439571894099</c:v>
                </c:pt>
                <c:pt idx="75">
                  <c:v>-2.2538269280078262</c:v>
                </c:pt>
                <c:pt idx="76">
                  <c:v>-2.2640233613106577</c:v>
                </c:pt>
                <c:pt idx="77">
                  <c:v>-2.2735301511655495</c:v>
                </c:pt>
                <c:pt idx="78">
                  <c:v>-2.282344401712213</c:v>
                </c:pt>
                <c:pt idx="79">
                  <c:v>-2.2904634280445499</c:v>
                </c:pt>
                <c:pt idx="80">
                  <c:v>-2.2978847570284859</c:v>
                </c:pt>
                <c:pt idx="81">
                  <c:v>-2.3046061280553203</c:v>
                </c:pt>
                <c:pt idx="82">
                  <c:v>-2.3106254937303308</c:v>
                </c:pt>
                <c:pt idx="83">
                  <c:v>-2.3159410204964175</c:v>
                </c:pt>
                <c:pt idx="84">
                  <c:v>-2.3205510891926373</c:v>
                </c:pt>
                <c:pt idx="85">
                  <c:v>-2.3244542955474068</c:v>
                </c:pt>
                <c:pt idx="86">
                  <c:v>-2.3276494506062564</c:v>
                </c:pt>
                <c:pt idx="87">
                  <c:v>-2.3301355810940061</c:v>
                </c:pt>
                <c:pt idx="88">
                  <c:v>-2.331911929711223</c:v>
                </c:pt>
                <c:pt idx="89">
                  <c:v>-2.3329779553649121</c:v>
                </c:pt>
                <c:pt idx="90">
                  <c:v>-2.3333333333333326</c:v>
                </c:pt>
                <c:pt idx="91">
                  <c:v>-2.3329779553649126</c:v>
                </c:pt>
                <c:pt idx="92">
                  <c:v>-2.331911929711223</c:v>
                </c:pt>
                <c:pt idx="93">
                  <c:v>-2.3301355810940056</c:v>
                </c:pt>
                <c:pt idx="94">
                  <c:v>-2.3276494506062573</c:v>
                </c:pt>
                <c:pt idx="95">
                  <c:v>-2.3244542955474059</c:v>
                </c:pt>
                <c:pt idx="96">
                  <c:v>-2.3205510891926369</c:v>
                </c:pt>
                <c:pt idx="97">
                  <c:v>-2.3159410204964175</c:v>
                </c:pt>
                <c:pt idx="98">
                  <c:v>-2.3106254937303308</c:v>
                </c:pt>
                <c:pt idx="99">
                  <c:v>-2.3046061280553212</c:v>
                </c:pt>
                <c:pt idx="100">
                  <c:v>-2.297884757028485</c:v>
                </c:pt>
                <c:pt idx="101">
                  <c:v>-2.2904634280445491</c:v>
                </c:pt>
                <c:pt idx="102">
                  <c:v>-2.282344401712213</c:v>
                </c:pt>
                <c:pt idx="103">
                  <c:v>-2.2735301511655486</c:v>
                </c:pt>
                <c:pt idx="104">
                  <c:v>-2.2640233613106582</c:v>
                </c:pt>
                <c:pt idx="105">
                  <c:v>-2.2538269280078258</c:v>
                </c:pt>
                <c:pt idx="106">
                  <c:v>-2.2429439571894108</c:v>
                </c:pt>
                <c:pt idx="107">
                  <c:v>-2.2313777639137489</c:v>
                </c:pt>
                <c:pt idx="108">
                  <c:v>-2.2191318713553589</c:v>
                </c:pt>
                <c:pt idx="109">
                  <c:v>-2.206210009731739</c:v>
                </c:pt>
                <c:pt idx="110">
                  <c:v>-2.1926161151671195</c:v>
                </c:pt>
                <c:pt idx="111">
                  <c:v>-2.1783543284934703</c:v>
                </c:pt>
                <c:pt idx="112">
                  <c:v>-2.1634289939891702</c:v>
                </c:pt>
                <c:pt idx="113">
                  <c:v>-2.1478446580556936</c:v>
                </c:pt>
                <c:pt idx="114">
                  <c:v>-2.1316060678327355</c:v>
                </c:pt>
                <c:pt idx="115">
                  <c:v>-2.1147181697521837</c:v>
                </c:pt>
                <c:pt idx="116">
                  <c:v>-2.0971861080313898</c:v>
                </c:pt>
                <c:pt idx="117">
                  <c:v>-2.0790152231061914</c:v>
                </c:pt>
                <c:pt idx="118">
                  <c:v>-2.0602110500041628</c:v>
                </c:pt>
                <c:pt idx="119">
                  <c:v>-2.0407793166585906</c:v>
                </c:pt>
                <c:pt idx="120">
                  <c:v>-2.0207259421636903</c:v>
                </c:pt>
                <c:pt idx="121">
                  <c:v>-2.0000570349715949</c:v>
                </c:pt>
                <c:pt idx="122">
                  <c:v>-1.9787788910316606</c:v>
                </c:pt>
                <c:pt idx="123">
                  <c:v>-1.9568979918726559</c:v>
                </c:pt>
                <c:pt idx="124">
                  <c:v>-1.9344210026284305</c:v>
                </c:pt>
                <c:pt idx="125">
                  <c:v>-1.9113547700076468</c:v>
                </c:pt>
                <c:pt idx="126">
                  <c:v>-1.8877063202082109</c:v>
                </c:pt>
                <c:pt idx="127">
                  <c:v>-1.8634828567770165</c:v>
                </c:pt>
                <c:pt idx="128">
                  <c:v>-1.8386917584156846</c:v>
                </c:pt>
                <c:pt idx="129">
                  <c:v>-1.8133405767329323</c:v>
                </c:pt>
                <c:pt idx="130">
                  <c:v>-1.7874370339442824</c:v>
                </c:pt>
                <c:pt idx="131">
                  <c:v>-1.760989020519802</c:v>
                </c:pt>
                <c:pt idx="132">
                  <c:v>-1.7340045927805863</c:v>
                </c:pt>
                <c:pt idx="133">
                  <c:v>-1.7064919704447312</c:v>
                </c:pt>
                <c:pt idx="134">
                  <c:v>-1.6784595341235193</c:v>
                </c:pt>
                <c:pt idx="135">
                  <c:v>-1.6499158227686108</c:v>
                </c:pt>
                <c:pt idx="136">
                  <c:v>-1.6208695310709931</c:v>
                </c:pt>
                <c:pt idx="137">
                  <c:v>-1.5913295068124966</c:v>
                </c:pt>
                <c:pt idx="138">
                  <c:v>-1.5613047481706697</c:v>
                </c:pt>
                <c:pt idx="139">
                  <c:v>-1.5308044009778501</c:v>
                </c:pt>
                <c:pt idx="140">
                  <c:v>-1.4998377559352589</c:v>
                </c:pt>
                <c:pt idx="141">
                  <c:v>-1.4684142457829539</c:v>
                </c:pt>
                <c:pt idx="142">
                  <c:v>-1.4365434424265364</c:v>
                </c:pt>
                <c:pt idx="143">
                  <c:v>-1.4042350540214457</c:v>
                </c:pt>
                <c:pt idx="144">
                  <c:v>-1.3714989220157709</c:v>
                </c:pt>
                <c:pt idx="145">
                  <c:v>-1.3383450181524406</c:v>
                </c:pt>
                <c:pt idx="146">
                  <c:v>-1.3047834414317427</c:v>
                </c:pt>
                <c:pt idx="147">
                  <c:v>-1.2708244150350638</c:v>
                </c:pt>
                <c:pt idx="148">
                  <c:v>-1.2364782832108112</c:v>
                </c:pt>
                <c:pt idx="149">
                  <c:v>-1.2017555081234601</c:v>
                </c:pt>
                <c:pt idx="150">
                  <c:v>-1.1666666666666665</c:v>
                </c:pt>
                <c:pt idx="151">
                  <c:v>-1.1312224472414534</c:v>
                </c:pt>
                <c:pt idx="152">
                  <c:v>-1.0954336465004115</c:v>
                </c:pt>
                <c:pt idx="153">
                  <c:v>-1.0593111660589429</c:v>
                </c:pt>
                <c:pt idx="154">
                  <c:v>-1.0228660091745134</c:v>
                </c:pt>
                <c:pt idx="155">
                  <c:v>-0.98610927739496546</c:v>
                </c:pt>
                <c:pt idx="156">
                  <c:v>-0.9490521671768678</c:v>
                </c:pt>
                <c:pt idx="157">
                  <c:v>-0.91170596647497204</c:v>
                </c:pt>
                <c:pt idx="158">
                  <c:v>-0.87408205130379524</c:v>
                </c:pt>
                <c:pt idx="159">
                  <c:v>-0.83619188227236718</c:v>
                </c:pt>
                <c:pt idx="160">
                  <c:v>-0.79804700109322735</c:v>
                </c:pt>
                <c:pt idx="161">
                  <c:v>-0.75965902706669886</c:v>
                </c:pt>
                <c:pt idx="162">
                  <c:v>-0.72103965354154398</c:v>
                </c:pt>
                <c:pt idx="163">
                  <c:v>-0.68220064435305205</c:v>
                </c:pt>
                <c:pt idx="164">
                  <c:v>-0.6431538302396651</c:v>
                </c:pt>
                <c:pt idx="165">
                  <c:v>-0.60391110523921565</c:v>
                </c:pt>
                <c:pt idx="166">
                  <c:v>-0.56448442306589142</c:v>
                </c:pt>
                <c:pt idx="167">
                  <c:v>-0.52488579346901887</c:v>
                </c:pt>
                <c:pt idx="168">
                  <c:v>-0.48512727857477178</c:v>
                </c:pt>
                <c:pt idx="169">
                  <c:v>-0.44522098921193815</c:v>
                </c:pt>
                <c:pt idx="170">
                  <c:v>-0.4051790812228373</c:v>
                </c:pt>
                <c:pt idx="171">
                  <c:v>-0.36501375176053885</c:v>
                </c:pt>
                <c:pt idx="172">
                  <c:v>-0.32473723557348572</c:v>
                </c:pt>
                <c:pt idx="173">
                  <c:v>-0.28436180127867761</c:v>
                </c:pt>
                <c:pt idx="174">
                  <c:v>-0.24389974762452535</c:v>
                </c:pt>
                <c:pt idx="175">
                  <c:v>-0.20336339974453588</c:v>
                </c:pt>
                <c:pt idx="176">
                  <c:v>-0.16276510540295969</c:v>
                </c:pt>
                <c:pt idx="177">
                  <c:v>-0.1221172312335356</c:v>
                </c:pt>
                <c:pt idx="178">
                  <c:v>-8.3396660406618597E-2</c:v>
                </c:pt>
                <c:pt idx="179">
                  <c:v>-4.2487475500260295E-2</c:v>
                </c:pt>
                <c:pt idx="180">
                  <c:v>-3.7518274077774636E-16</c:v>
                </c:pt>
                <c:pt idx="181">
                  <c:v>4.2487475500260295E-2</c:v>
                </c:pt>
                <c:pt idx="182">
                  <c:v>8.3396660406618597E-2</c:v>
                </c:pt>
                <c:pt idx="183">
                  <c:v>0.1221172312335356</c:v>
                </c:pt>
                <c:pt idx="184">
                  <c:v>0.16276510540295969</c:v>
                </c:pt>
                <c:pt idx="185">
                  <c:v>0.20336339974453588</c:v>
                </c:pt>
                <c:pt idx="186">
                  <c:v>0.24389974762452535</c:v>
                </c:pt>
                <c:pt idx="187">
                  <c:v>0.28436180127867761</c:v>
                </c:pt>
                <c:pt idx="188">
                  <c:v>0.32473723557348572</c:v>
                </c:pt>
                <c:pt idx="189">
                  <c:v>0.36501375176053885</c:v>
                </c:pt>
                <c:pt idx="190">
                  <c:v>0.4051790812228373</c:v>
                </c:pt>
                <c:pt idx="191">
                  <c:v>0.44522098921193815</c:v>
                </c:pt>
                <c:pt idx="192">
                  <c:v>0.48512727857477178</c:v>
                </c:pt>
                <c:pt idx="193">
                  <c:v>0.52488579346901887</c:v>
                </c:pt>
                <c:pt idx="194">
                  <c:v>0.56448442306589142</c:v>
                </c:pt>
                <c:pt idx="195">
                  <c:v>0.60391110523921565</c:v>
                </c:pt>
                <c:pt idx="196">
                  <c:v>0.6431538302396651</c:v>
                </c:pt>
                <c:pt idx="197">
                  <c:v>0.68220064435305205</c:v>
                </c:pt>
                <c:pt idx="198">
                  <c:v>0.72103965354154398</c:v>
                </c:pt>
                <c:pt idx="199">
                  <c:v>0.75965902706669886</c:v>
                </c:pt>
                <c:pt idx="200">
                  <c:v>0.79804700109322735</c:v>
                </c:pt>
                <c:pt idx="201">
                  <c:v>0.83619188227236718</c:v>
                </c:pt>
                <c:pt idx="202">
                  <c:v>0.87408205130379524</c:v>
                </c:pt>
                <c:pt idx="203">
                  <c:v>0.91170596647497204</c:v>
                </c:pt>
                <c:pt idx="204">
                  <c:v>0.9490521671768678</c:v>
                </c:pt>
                <c:pt idx="205">
                  <c:v>0.98610927739496546</c:v>
                </c:pt>
                <c:pt idx="206">
                  <c:v>1.0228660091745134</c:v>
                </c:pt>
                <c:pt idx="207">
                  <c:v>1.0593111660589429</c:v>
                </c:pt>
                <c:pt idx="208">
                  <c:v>1.0954336465004115</c:v>
                </c:pt>
                <c:pt idx="209">
                  <c:v>1.1312224472414534</c:v>
                </c:pt>
                <c:pt idx="210">
                  <c:v>1.1666666666666665</c:v>
                </c:pt>
                <c:pt idx="211">
                  <c:v>1.2017555081234601</c:v>
                </c:pt>
                <c:pt idx="212">
                  <c:v>1.2364782832108112</c:v>
                </c:pt>
                <c:pt idx="213">
                  <c:v>1.2708244150350638</c:v>
                </c:pt>
                <c:pt idx="214">
                  <c:v>1.3047834414317427</c:v>
                </c:pt>
                <c:pt idx="215">
                  <c:v>1.3383450181524406</c:v>
                </c:pt>
                <c:pt idx="216">
                  <c:v>1.3714989220157709</c:v>
                </c:pt>
                <c:pt idx="217">
                  <c:v>1.4042350540214457</c:v>
                </c:pt>
                <c:pt idx="218">
                  <c:v>1.4365434424265364</c:v>
                </c:pt>
                <c:pt idx="219">
                  <c:v>1.4684142457829539</c:v>
                </c:pt>
                <c:pt idx="220">
                  <c:v>1.4998377559352589</c:v>
                </c:pt>
                <c:pt idx="221">
                  <c:v>1.5308044009778501</c:v>
                </c:pt>
                <c:pt idx="222">
                  <c:v>1.5613047481706697</c:v>
                </c:pt>
                <c:pt idx="223">
                  <c:v>1.5913295068124966</c:v>
                </c:pt>
                <c:pt idx="224">
                  <c:v>1.6208695310709931</c:v>
                </c:pt>
                <c:pt idx="225">
                  <c:v>1.6499158227686108</c:v>
                </c:pt>
                <c:pt idx="226">
                  <c:v>1.6784595341235193</c:v>
                </c:pt>
                <c:pt idx="227">
                  <c:v>1.7064919704447312</c:v>
                </c:pt>
                <c:pt idx="228">
                  <c:v>1.7340045927805863</c:v>
                </c:pt>
                <c:pt idx="229">
                  <c:v>1.760989020519802</c:v>
                </c:pt>
                <c:pt idx="230">
                  <c:v>1.7874370339442824</c:v>
                </c:pt>
                <c:pt idx="231">
                  <c:v>1.8133405767329323</c:v>
                </c:pt>
                <c:pt idx="232">
                  <c:v>1.8386917584156846</c:v>
                </c:pt>
                <c:pt idx="233">
                  <c:v>1.8634828567770165</c:v>
                </c:pt>
                <c:pt idx="234">
                  <c:v>1.8877063202082109</c:v>
                </c:pt>
                <c:pt idx="235">
                  <c:v>1.9113547700076468</c:v>
                </c:pt>
                <c:pt idx="236">
                  <c:v>1.9344210026284305</c:v>
                </c:pt>
                <c:pt idx="237">
                  <c:v>1.9568979918726559</c:v>
                </c:pt>
                <c:pt idx="238">
                  <c:v>1.9787788910316606</c:v>
                </c:pt>
                <c:pt idx="239">
                  <c:v>2.0000570349715949</c:v>
                </c:pt>
                <c:pt idx="240">
                  <c:v>2.0207259421636903</c:v>
                </c:pt>
                <c:pt idx="241">
                  <c:v>2.0407793166585906</c:v>
                </c:pt>
                <c:pt idx="242">
                  <c:v>2.0602110500041628</c:v>
                </c:pt>
                <c:pt idx="243">
                  <c:v>2.0790152231061914</c:v>
                </c:pt>
                <c:pt idx="244">
                  <c:v>2.0971861080313898</c:v>
                </c:pt>
                <c:pt idx="245">
                  <c:v>2.1147181697521837</c:v>
                </c:pt>
                <c:pt idx="246">
                  <c:v>2.1316060678327355</c:v>
                </c:pt>
                <c:pt idx="247">
                  <c:v>2.1478446580556936</c:v>
                </c:pt>
                <c:pt idx="248">
                  <c:v>2.1634289939891702</c:v>
                </c:pt>
                <c:pt idx="249">
                  <c:v>2.1783543284934703</c:v>
                </c:pt>
                <c:pt idx="250">
                  <c:v>2.1926161151671195</c:v>
                </c:pt>
                <c:pt idx="251">
                  <c:v>2.206210009731739</c:v>
                </c:pt>
                <c:pt idx="252">
                  <c:v>2.2191318713553589</c:v>
                </c:pt>
                <c:pt idx="253">
                  <c:v>2.2313777639137489</c:v>
                </c:pt>
                <c:pt idx="254">
                  <c:v>2.2429439571894108</c:v>
                </c:pt>
                <c:pt idx="255">
                  <c:v>2.2538269280078258</c:v>
                </c:pt>
                <c:pt idx="256">
                  <c:v>2.2640233613106582</c:v>
                </c:pt>
                <c:pt idx="257">
                  <c:v>2.2735301511655486</c:v>
                </c:pt>
                <c:pt idx="258">
                  <c:v>2.282344401712213</c:v>
                </c:pt>
                <c:pt idx="259">
                  <c:v>2.2904634280445491</c:v>
                </c:pt>
                <c:pt idx="260">
                  <c:v>2.297884757028485</c:v>
                </c:pt>
                <c:pt idx="261">
                  <c:v>2.3046061280553212</c:v>
                </c:pt>
                <c:pt idx="262">
                  <c:v>2.3106254937303308</c:v>
                </c:pt>
                <c:pt idx="263">
                  <c:v>2.3159410204964175</c:v>
                </c:pt>
                <c:pt idx="264">
                  <c:v>2.3205510891926369</c:v>
                </c:pt>
                <c:pt idx="265">
                  <c:v>2.3244542955474059</c:v>
                </c:pt>
                <c:pt idx="266">
                  <c:v>2.3276494506062573</c:v>
                </c:pt>
                <c:pt idx="267">
                  <c:v>2.3301355810940056</c:v>
                </c:pt>
                <c:pt idx="268">
                  <c:v>2.331911929711223</c:v>
                </c:pt>
                <c:pt idx="269">
                  <c:v>2.3329779553649126</c:v>
                </c:pt>
                <c:pt idx="270">
                  <c:v>2.3333333333333326</c:v>
                </c:pt>
                <c:pt idx="271">
                  <c:v>2.3329779553649121</c:v>
                </c:pt>
                <c:pt idx="272">
                  <c:v>2.331911929711223</c:v>
                </c:pt>
                <c:pt idx="273">
                  <c:v>2.3301355810940061</c:v>
                </c:pt>
                <c:pt idx="274">
                  <c:v>2.3276494506062564</c:v>
                </c:pt>
                <c:pt idx="275">
                  <c:v>2.3244542955474068</c:v>
                </c:pt>
                <c:pt idx="276">
                  <c:v>2.3205510891926373</c:v>
                </c:pt>
                <c:pt idx="277">
                  <c:v>2.3159410204964175</c:v>
                </c:pt>
                <c:pt idx="278">
                  <c:v>2.3106254937303308</c:v>
                </c:pt>
                <c:pt idx="279">
                  <c:v>2.3046061280553203</c:v>
                </c:pt>
                <c:pt idx="280">
                  <c:v>2.2978847570284859</c:v>
                </c:pt>
                <c:pt idx="281">
                  <c:v>2.2904634280445499</c:v>
                </c:pt>
                <c:pt idx="282">
                  <c:v>2.282344401712213</c:v>
                </c:pt>
                <c:pt idx="283">
                  <c:v>2.2735301511655495</c:v>
                </c:pt>
                <c:pt idx="284">
                  <c:v>2.2640233613106577</c:v>
                </c:pt>
                <c:pt idx="285">
                  <c:v>2.2538269280078262</c:v>
                </c:pt>
                <c:pt idx="286">
                  <c:v>2.2429439571894099</c:v>
                </c:pt>
                <c:pt idx="287">
                  <c:v>2.231377763913748</c:v>
                </c:pt>
                <c:pt idx="288">
                  <c:v>2.2191318713553581</c:v>
                </c:pt>
                <c:pt idx="289">
                  <c:v>2.2062100097317399</c:v>
                </c:pt>
                <c:pt idx="290">
                  <c:v>2.1926161151671191</c:v>
                </c:pt>
                <c:pt idx="291">
                  <c:v>2.1783543284934699</c:v>
                </c:pt>
                <c:pt idx="292">
                  <c:v>2.1634289939891702</c:v>
                </c:pt>
                <c:pt idx="293">
                  <c:v>2.1478446580556936</c:v>
                </c:pt>
                <c:pt idx="294">
                  <c:v>2.1316060678327355</c:v>
                </c:pt>
                <c:pt idx="295">
                  <c:v>2.1147181697521829</c:v>
                </c:pt>
                <c:pt idx="296">
                  <c:v>2.0971861080313903</c:v>
                </c:pt>
                <c:pt idx="297">
                  <c:v>2.0790152231061927</c:v>
                </c:pt>
                <c:pt idx="298">
                  <c:v>2.0602110500041628</c:v>
                </c:pt>
                <c:pt idx="299">
                  <c:v>2.0407793166585897</c:v>
                </c:pt>
                <c:pt idx="300">
                  <c:v>2.0207259421636889</c:v>
                </c:pt>
                <c:pt idx="301">
                  <c:v>2.0000570349715967</c:v>
                </c:pt>
                <c:pt idx="302">
                  <c:v>1.9787788910316608</c:v>
                </c:pt>
                <c:pt idx="303">
                  <c:v>1.956897991872655</c:v>
                </c:pt>
                <c:pt idx="304">
                  <c:v>1.9344210026284305</c:v>
                </c:pt>
                <c:pt idx="305">
                  <c:v>1.9113547700076476</c:v>
                </c:pt>
                <c:pt idx="306">
                  <c:v>1.8877063202082105</c:v>
                </c:pt>
                <c:pt idx="307">
                  <c:v>1.863482856777017</c:v>
                </c:pt>
                <c:pt idx="308">
                  <c:v>1.8386917584156859</c:v>
                </c:pt>
                <c:pt idx="309">
                  <c:v>1.8133405767329325</c:v>
                </c:pt>
                <c:pt idx="310">
                  <c:v>1.7874370339442809</c:v>
                </c:pt>
                <c:pt idx="311">
                  <c:v>1.7609890205198</c:v>
                </c:pt>
                <c:pt idx="312">
                  <c:v>1.7340045927805863</c:v>
                </c:pt>
                <c:pt idx="313">
                  <c:v>1.706491970444731</c:v>
                </c:pt>
                <c:pt idx="314">
                  <c:v>1.6784595341235193</c:v>
                </c:pt>
                <c:pt idx="315">
                  <c:v>1.6499158227686102</c:v>
                </c:pt>
                <c:pt idx="316">
                  <c:v>1.6208695310709929</c:v>
                </c:pt>
                <c:pt idx="317">
                  <c:v>1.5913295068124957</c:v>
                </c:pt>
                <c:pt idx="318">
                  <c:v>1.561304748170669</c:v>
                </c:pt>
                <c:pt idx="319">
                  <c:v>1.5308044009778505</c:v>
                </c:pt>
                <c:pt idx="320">
                  <c:v>1.4998377559352578</c:v>
                </c:pt>
                <c:pt idx="321">
                  <c:v>1.4684142457829541</c:v>
                </c:pt>
                <c:pt idx="322">
                  <c:v>1.4365434424265362</c:v>
                </c:pt>
                <c:pt idx="323">
                  <c:v>1.4042350540214459</c:v>
                </c:pt>
                <c:pt idx="324">
                  <c:v>1.3714989220157709</c:v>
                </c:pt>
                <c:pt idx="325">
                  <c:v>1.338345018152441</c:v>
                </c:pt>
                <c:pt idx="326">
                  <c:v>1.3047834414317423</c:v>
                </c:pt>
                <c:pt idx="327">
                  <c:v>1.270824415035062</c:v>
                </c:pt>
                <c:pt idx="328">
                  <c:v>1.2364782832108123</c:v>
                </c:pt>
                <c:pt idx="329">
                  <c:v>1.2017555081234592</c:v>
                </c:pt>
                <c:pt idx="330">
                  <c:v>1.1666666666666661</c:v>
                </c:pt>
                <c:pt idx="331">
                  <c:v>1.131222447241454</c:v>
                </c:pt>
                <c:pt idx="332">
                  <c:v>1.0954336465004111</c:v>
                </c:pt>
                <c:pt idx="333">
                  <c:v>1.059311166058942</c:v>
                </c:pt>
                <c:pt idx="334">
                  <c:v>1.0228660091745145</c:v>
                </c:pt>
                <c:pt idx="335">
                  <c:v>0.98610927739496601</c:v>
                </c:pt>
                <c:pt idx="336">
                  <c:v>0.94905216717686625</c:v>
                </c:pt>
                <c:pt idx="337">
                  <c:v>0.91170596647497149</c:v>
                </c:pt>
                <c:pt idx="338">
                  <c:v>0.87408205130379502</c:v>
                </c:pt>
                <c:pt idx="339">
                  <c:v>0.83619188227236696</c:v>
                </c:pt>
                <c:pt idx="340">
                  <c:v>0.7980470010932269</c:v>
                </c:pt>
                <c:pt idx="341">
                  <c:v>0.75965902706669841</c:v>
                </c:pt>
                <c:pt idx="342">
                  <c:v>0.72103965354154387</c:v>
                </c:pt>
                <c:pt idx="343">
                  <c:v>0.68220064435305194</c:v>
                </c:pt>
                <c:pt idx="344">
                  <c:v>0.64315383023966388</c:v>
                </c:pt>
                <c:pt idx="345">
                  <c:v>0.60391110523921498</c:v>
                </c:pt>
                <c:pt idx="346">
                  <c:v>0.56448442306589164</c:v>
                </c:pt>
                <c:pt idx="347">
                  <c:v>0.52488579346901754</c:v>
                </c:pt>
                <c:pt idx="348">
                  <c:v>0.48512727857477173</c:v>
                </c:pt>
                <c:pt idx="349">
                  <c:v>0.44522098921193748</c:v>
                </c:pt>
                <c:pt idx="350">
                  <c:v>0.40517908122283708</c:v>
                </c:pt>
                <c:pt idx="351">
                  <c:v>0.36501375176053918</c:v>
                </c:pt>
                <c:pt idx="352">
                  <c:v>0.32473723557348544</c:v>
                </c:pt>
                <c:pt idx="353">
                  <c:v>0.28436180127867716</c:v>
                </c:pt>
                <c:pt idx="354">
                  <c:v>0.24389974762452465</c:v>
                </c:pt>
                <c:pt idx="355">
                  <c:v>0.20336339974453566</c:v>
                </c:pt>
                <c:pt idx="356">
                  <c:v>0.16276510540295816</c:v>
                </c:pt>
                <c:pt idx="357">
                  <c:v>0.12211723123353485</c:v>
                </c:pt>
                <c:pt idx="358">
                  <c:v>8.1432158972501514E-2</c:v>
                </c:pt>
                <c:pt idx="359">
                  <c:v>4.0722281686994148E-2</c:v>
                </c:pt>
                <c:pt idx="360">
                  <c:v>-2.6544883189686764E-16</c:v>
                </c:pt>
              </c:numCache>
            </c:numRef>
          </c:xVal>
          <c:yVal>
            <c:numRef>
              <c:f>Data!$AE$17:$AE$377</c:f>
              <c:numCache>
                <c:formatCode>0.0</c:formatCode>
                <c:ptCount val="361"/>
                <c:pt idx="0">
                  <c:v>4.333333333333333</c:v>
                </c:pt>
                <c:pt idx="1">
                  <c:v>4.3329779553649139</c:v>
                </c:pt>
                <c:pt idx="2">
                  <c:v>4.3319119297112234</c:v>
                </c:pt>
                <c:pt idx="3">
                  <c:v>4.3301355810940052</c:v>
                </c:pt>
                <c:pt idx="4">
                  <c:v>4.3276494506062564</c:v>
                </c:pt>
                <c:pt idx="5">
                  <c:v>4.3244542955474063</c:v>
                </c:pt>
                <c:pt idx="6">
                  <c:v>4.3205510891926373</c:v>
                </c:pt>
                <c:pt idx="7">
                  <c:v>4.3159410204964184</c:v>
                </c:pt>
                <c:pt idx="8">
                  <c:v>4.3106254937303312</c:v>
                </c:pt>
                <c:pt idx="9">
                  <c:v>4.3046061280553216</c:v>
                </c:pt>
                <c:pt idx="10">
                  <c:v>4.2978847570284868</c:v>
                </c:pt>
                <c:pt idx="11">
                  <c:v>4.2904634280445499</c:v>
                </c:pt>
                <c:pt idx="12">
                  <c:v>4.282344401712213</c:v>
                </c:pt>
                <c:pt idx="13">
                  <c:v>4.2735301511655486</c:v>
                </c:pt>
                <c:pt idx="14">
                  <c:v>4.2640233613106586</c:v>
                </c:pt>
                <c:pt idx="15">
                  <c:v>4.2538269280078262</c:v>
                </c:pt>
                <c:pt idx="16">
                  <c:v>4.2429439571894108</c:v>
                </c:pt>
                <c:pt idx="17">
                  <c:v>4.2313777639137493</c:v>
                </c:pt>
                <c:pt idx="18">
                  <c:v>4.2191318713553576</c:v>
                </c:pt>
                <c:pt idx="19">
                  <c:v>4.2062100097317403</c:v>
                </c:pt>
                <c:pt idx="20">
                  <c:v>4.1926161151671195</c:v>
                </c:pt>
                <c:pt idx="21">
                  <c:v>4.1783543284934703</c:v>
                </c:pt>
                <c:pt idx="22">
                  <c:v>4.1634289939891707</c:v>
                </c:pt>
                <c:pt idx="23">
                  <c:v>4.1478446580556945</c:v>
                </c:pt>
                <c:pt idx="24">
                  <c:v>4.1316060678327347</c:v>
                </c:pt>
                <c:pt idx="25">
                  <c:v>4.1147181697521829</c:v>
                </c:pt>
                <c:pt idx="26">
                  <c:v>4.0971861080313898</c:v>
                </c:pt>
                <c:pt idx="27">
                  <c:v>4.0790152231061914</c:v>
                </c:pt>
                <c:pt idx="28">
                  <c:v>4.0602110500041624</c:v>
                </c:pt>
                <c:pt idx="29">
                  <c:v>4.0407793166585906</c:v>
                </c:pt>
                <c:pt idx="30">
                  <c:v>4.0207259421636907</c:v>
                </c:pt>
                <c:pt idx="31">
                  <c:v>4.0000570349715963</c:v>
                </c:pt>
                <c:pt idx="32">
                  <c:v>3.978778891031661</c:v>
                </c:pt>
                <c:pt idx="33">
                  <c:v>3.9568979918726557</c:v>
                </c:pt>
                <c:pt idx="34">
                  <c:v>3.9344210026284308</c:v>
                </c:pt>
                <c:pt idx="35">
                  <c:v>3.9113547700076481</c:v>
                </c:pt>
                <c:pt idx="36">
                  <c:v>3.8877063202082103</c:v>
                </c:pt>
                <c:pt idx="37">
                  <c:v>3.8634828567770167</c:v>
                </c:pt>
                <c:pt idx="38">
                  <c:v>3.8386917584156839</c:v>
                </c:pt>
                <c:pt idx="39">
                  <c:v>3.8133405767329327</c:v>
                </c:pt>
                <c:pt idx="40">
                  <c:v>3.7874370339442831</c:v>
                </c:pt>
                <c:pt idx="41">
                  <c:v>3.7609890205198009</c:v>
                </c:pt>
                <c:pt idx="42">
                  <c:v>3.7340045927805874</c:v>
                </c:pt>
                <c:pt idx="43">
                  <c:v>3.706491970444731</c:v>
                </c:pt>
                <c:pt idx="44">
                  <c:v>3.6784595341235202</c:v>
                </c:pt>
                <c:pt idx="45">
                  <c:v>3.649915822768611</c:v>
                </c:pt>
                <c:pt idx="46">
                  <c:v>3.6208695310709942</c:v>
                </c:pt>
                <c:pt idx="47">
                  <c:v>3.5913295068124973</c:v>
                </c:pt>
                <c:pt idx="48">
                  <c:v>3.5613047481706697</c:v>
                </c:pt>
                <c:pt idx="49">
                  <c:v>3.5308044009778516</c:v>
                </c:pt>
                <c:pt idx="50">
                  <c:v>3.4998377559352587</c:v>
                </c:pt>
                <c:pt idx="51">
                  <c:v>3.4684142457829541</c:v>
                </c:pt>
                <c:pt idx="52">
                  <c:v>3.4365434424265349</c:v>
                </c:pt>
                <c:pt idx="53">
                  <c:v>3.4042350540214463</c:v>
                </c:pt>
                <c:pt idx="54">
                  <c:v>3.3714989220157712</c:v>
                </c:pt>
                <c:pt idx="55">
                  <c:v>3.3383450181524408</c:v>
                </c:pt>
                <c:pt idx="56">
                  <c:v>3.3047834414317419</c:v>
                </c:pt>
                <c:pt idx="57">
                  <c:v>3.2708244150350647</c:v>
                </c:pt>
                <c:pt idx="58">
                  <c:v>3.2364782832108112</c:v>
                </c:pt>
                <c:pt idx="59">
                  <c:v>3.2017555081234592</c:v>
                </c:pt>
                <c:pt idx="60">
                  <c:v>3.1666666666666674</c:v>
                </c:pt>
                <c:pt idx="61">
                  <c:v>3.1312224472414534</c:v>
                </c:pt>
                <c:pt idx="62">
                  <c:v>3.0954336465004118</c:v>
                </c:pt>
                <c:pt idx="63">
                  <c:v>3.0593111660589423</c:v>
                </c:pt>
                <c:pt idx="64">
                  <c:v>3.0228660091745145</c:v>
                </c:pt>
                <c:pt idx="65">
                  <c:v>2.9861092773949651</c:v>
                </c:pt>
                <c:pt idx="66">
                  <c:v>2.9490521671768666</c:v>
                </c:pt>
                <c:pt idx="67">
                  <c:v>2.9117059664749725</c:v>
                </c:pt>
                <c:pt idx="68">
                  <c:v>2.8740820513037946</c:v>
                </c:pt>
                <c:pt idx="69">
                  <c:v>2.836191882272368</c:v>
                </c:pt>
                <c:pt idx="70">
                  <c:v>2.7980470010932272</c:v>
                </c:pt>
                <c:pt idx="71">
                  <c:v>2.7596590270666987</c:v>
                </c:pt>
                <c:pt idx="72">
                  <c:v>2.7210396535415446</c:v>
                </c:pt>
                <c:pt idx="73">
                  <c:v>2.6822006443530531</c:v>
                </c:pt>
                <c:pt idx="74">
                  <c:v>2.6431538302396662</c:v>
                </c:pt>
                <c:pt idx="75">
                  <c:v>2.6039111052392152</c:v>
                </c:pt>
                <c:pt idx="76">
                  <c:v>2.564484423065891</c:v>
                </c:pt>
                <c:pt idx="77">
                  <c:v>2.5248857934690179</c:v>
                </c:pt>
                <c:pt idx="78">
                  <c:v>2.485127278574772</c:v>
                </c:pt>
                <c:pt idx="79">
                  <c:v>2.4452209892119376</c:v>
                </c:pt>
                <c:pt idx="80">
                  <c:v>2.4051790812228373</c:v>
                </c:pt>
                <c:pt idx="81">
                  <c:v>2.3650137517605399</c:v>
                </c:pt>
                <c:pt idx="82">
                  <c:v>2.3247372355734859</c:v>
                </c:pt>
                <c:pt idx="83">
                  <c:v>2.2843618012786773</c:v>
                </c:pt>
                <c:pt idx="84">
                  <c:v>2.2438997476245244</c:v>
                </c:pt>
                <c:pt idx="85">
                  <c:v>2.2033633997445357</c:v>
                </c:pt>
                <c:pt idx="86">
                  <c:v>2.1627651054029591</c:v>
                </c:pt>
                <c:pt idx="87">
                  <c:v>2.1221172312335361</c:v>
                </c:pt>
                <c:pt idx="88">
                  <c:v>2.0814321589725031</c:v>
                </c:pt>
                <c:pt idx="89">
                  <c:v>2.0407222816869952</c:v>
                </c:pt>
                <c:pt idx="90">
                  <c:v>2.0000000000000004</c:v>
                </c:pt>
                <c:pt idx="91">
                  <c:v>1.9592777183130061</c:v>
                </c:pt>
                <c:pt idx="92">
                  <c:v>1.9185678410274982</c:v>
                </c:pt>
                <c:pt idx="93">
                  <c:v>1.8778827687664643</c:v>
                </c:pt>
                <c:pt idx="94">
                  <c:v>1.8372348945970403</c:v>
                </c:pt>
                <c:pt idx="95">
                  <c:v>1.7966366002554639</c:v>
                </c:pt>
                <c:pt idx="96">
                  <c:v>1.7561002523754745</c:v>
                </c:pt>
                <c:pt idx="97">
                  <c:v>1.7156381987213234</c:v>
                </c:pt>
                <c:pt idx="98">
                  <c:v>1.6752627644265143</c:v>
                </c:pt>
                <c:pt idx="99">
                  <c:v>1.6349862482394621</c:v>
                </c:pt>
                <c:pt idx="100">
                  <c:v>1.5948209187771627</c:v>
                </c:pt>
                <c:pt idx="101">
                  <c:v>1.5547790107880624</c:v>
                </c:pt>
                <c:pt idx="102">
                  <c:v>1.5148727214252291</c:v>
                </c:pt>
                <c:pt idx="103">
                  <c:v>1.4751142065309815</c:v>
                </c:pt>
                <c:pt idx="104">
                  <c:v>1.4355155769341081</c:v>
                </c:pt>
                <c:pt idx="105">
                  <c:v>1.396088894760785</c:v>
                </c:pt>
                <c:pt idx="106">
                  <c:v>1.3568461697603353</c:v>
                </c:pt>
                <c:pt idx="107">
                  <c:v>1.3177993556469487</c:v>
                </c:pt>
                <c:pt idx="108">
                  <c:v>1.2789603464584556</c:v>
                </c:pt>
                <c:pt idx="109">
                  <c:v>1.2403409729333015</c:v>
                </c:pt>
                <c:pt idx="110">
                  <c:v>1.201952998906773</c:v>
                </c:pt>
                <c:pt idx="111">
                  <c:v>1.1638081177276334</c:v>
                </c:pt>
                <c:pt idx="112">
                  <c:v>1.1259179486962048</c:v>
                </c:pt>
                <c:pt idx="113">
                  <c:v>1.0882940335250275</c:v>
                </c:pt>
                <c:pt idx="114">
                  <c:v>1.050947832823133</c:v>
                </c:pt>
                <c:pt idx="115">
                  <c:v>1.0138907226050347</c:v>
                </c:pt>
                <c:pt idx="116">
                  <c:v>0.97713399082548524</c:v>
                </c:pt>
                <c:pt idx="117">
                  <c:v>0.94068883394105796</c:v>
                </c:pt>
                <c:pt idx="118">
                  <c:v>0.90456635349958714</c:v>
                </c:pt>
                <c:pt idx="119">
                  <c:v>0.86877755275854762</c:v>
                </c:pt>
                <c:pt idx="120">
                  <c:v>0.83333333333333415</c:v>
                </c:pt>
                <c:pt idx="121">
                  <c:v>0.79824449187654056</c:v>
                </c:pt>
                <c:pt idx="122">
                  <c:v>0.76352171678918901</c:v>
                </c:pt>
                <c:pt idx="123">
                  <c:v>0.72917558496493651</c:v>
                </c:pt>
                <c:pt idx="124">
                  <c:v>0.69521655856825781</c:v>
                </c:pt>
                <c:pt idx="125">
                  <c:v>0.66165498184755933</c:v>
                </c:pt>
                <c:pt idx="126">
                  <c:v>0.62850107798422916</c:v>
                </c:pt>
                <c:pt idx="127">
                  <c:v>0.59576494597855367</c:v>
                </c:pt>
                <c:pt idx="128">
                  <c:v>0.56345655757346336</c:v>
                </c:pt>
                <c:pt idx="129">
                  <c:v>0.53158575421704679</c:v>
                </c:pt>
                <c:pt idx="130">
                  <c:v>0.50016224406474108</c:v>
                </c:pt>
                <c:pt idx="131">
                  <c:v>0.46919559902214963</c:v>
                </c:pt>
                <c:pt idx="132">
                  <c:v>0.43869525182933183</c:v>
                </c:pt>
                <c:pt idx="133">
                  <c:v>0.40867049318750415</c:v>
                </c:pt>
                <c:pt idx="134">
                  <c:v>0.37913046892900598</c:v>
                </c:pt>
                <c:pt idx="135">
                  <c:v>0.35008417723139001</c:v>
                </c:pt>
                <c:pt idx="136">
                  <c:v>0.32154046587648089</c:v>
                </c:pt>
                <c:pt idx="137">
                  <c:v>0.29350802955526861</c:v>
                </c:pt>
                <c:pt idx="138">
                  <c:v>0.26599540721941417</c:v>
                </c:pt>
                <c:pt idx="139">
                  <c:v>0.23901097948019887</c:v>
                </c:pt>
                <c:pt idx="140">
                  <c:v>0.21256296605571823</c:v>
                </c:pt>
                <c:pt idx="141">
                  <c:v>0.18665942326706805</c:v>
                </c:pt>
                <c:pt idx="142">
                  <c:v>0.16130824158431614</c:v>
                </c:pt>
                <c:pt idx="143">
                  <c:v>0.13651714322298328</c:v>
                </c:pt>
                <c:pt idx="144">
                  <c:v>0.11229367979178982</c:v>
                </c:pt>
                <c:pt idx="145">
                  <c:v>8.864522999235204E-2</c:v>
                </c:pt>
                <c:pt idx="146">
                  <c:v>6.5578997371569983E-2</c:v>
                </c:pt>
                <c:pt idx="147">
                  <c:v>4.3102008127344521E-2</c:v>
                </c:pt>
                <c:pt idx="148">
                  <c:v>2.1221108968339217E-2</c:v>
                </c:pt>
                <c:pt idx="149">
                  <c:v>-5.7034971594967691E-5</c:v>
                </c:pt>
                <c:pt idx="150">
                  <c:v>-2.0725942163690177E-2</c:v>
                </c:pt>
                <c:pt idx="151">
                  <c:v>-4.0779316658590158E-2</c:v>
                </c:pt>
                <c:pt idx="152">
                  <c:v>-6.0211050004163394E-2</c:v>
                </c:pt>
                <c:pt idx="153">
                  <c:v>-7.9015223106191398E-2</c:v>
                </c:pt>
                <c:pt idx="154">
                  <c:v>-9.7186108031389981E-2</c:v>
                </c:pt>
                <c:pt idx="155">
                  <c:v>-0.11471816975218344</c:v>
                </c:pt>
                <c:pt idx="156">
                  <c:v>-0.13160606783273535</c:v>
                </c:pt>
                <c:pt idx="157">
                  <c:v>-0.14784465805569394</c:v>
                </c:pt>
                <c:pt idx="158">
                  <c:v>-0.16342899398917055</c:v>
                </c:pt>
                <c:pt idx="159">
                  <c:v>-0.1783543284934708</c:v>
                </c:pt>
                <c:pt idx="160">
                  <c:v>-0.19261611516711949</c:v>
                </c:pt>
                <c:pt idx="161">
                  <c:v>-0.20621000973173922</c:v>
                </c:pt>
                <c:pt idx="162">
                  <c:v>-0.21913187135535825</c:v>
                </c:pt>
                <c:pt idx="163">
                  <c:v>-0.23137776391374973</c:v>
                </c:pt>
                <c:pt idx="164">
                  <c:v>-0.24294395718941064</c:v>
                </c:pt>
                <c:pt idx="165">
                  <c:v>-0.2538269280078258</c:v>
                </c:pt>
                <c:pt idx="166">
                  <c:v>-0.26402336131065829</c:v>
                </c:pt>
                <c:pt idx="167">
                  <c:v>-0.27353015116554857</c:v>
                </c:pt>
                <c:pt idx="168">
                  <c:v>-0.28234440171221314</c:v>
                </c:pt>
                <c:pt idx="169">
                  <c:v>-0.29046342804454928</c:v>
                </c:pt>
                <c:pt idx="170">
                  <c:v>-0.29788475702848544</c:v>
                </c:pt>
                <c:pt idx="171">
                  <c:v>-0.30460612805532139</c:v>
                </c:pt>
                <c:pt idx="172">
                  <c:v>-0.31062549373033072</c:v>
                </c:pt>
                <c:pt idx="173">
                  <c:v>-0.31594102049641803</c:v>
                </c:pt>
                <c:pt idx="174">
                  <c:v>-0.32055108919263758</c:v>
                </c:pt>
                <c:pt idx="175">
                  <c:v>-0.32445429554740635</c:v>
                </c:pt>
                <c:pt idx="176">
                  <c:v>-0.3276494506062565</c:v>
                </c:pt>
                <c:pt idx="177">
                  <c:v>-0.33013558109400565</c:v>
                </c:pt>
                <c:pt idx="178">
                  <c:v>-0.33991910366000777</c:v>
                </c:pt>
                <c:pt idx="179">
                  <c:v>-0.34741159224414891</c:v>
                </c:pt>
                <c:pt idx="180">
                  <c:v>-0.35</c:v>
                </c:pt>
                <c:pt idx="181">
                  <c:v>-0.34741159224414891</c:v>
                </c:pt>
                <c:pt idx="182">
                  <c:v>-0.33991910366000777</c:v>
                </c:pt>
                <c:pt idx="183">
                  <c:v>-0.33013558109400565</c:v>
                </c:pt>
                <c:pt idx="184">
                  <c:v>-0.3276494506062565</c:v>
                </c:pt>
                <c:pt idx="185">
                  <c:v>-0.32445429554740635</c:v>
                </c:pt>
                <c:pt idx="186">
                  <c:v>-0.32055108919263758</c:v>
                </c:pt>
                <c:pt idx="187">
                  <c:v>-0.31594102049641803</c:v>
                </c:pt>
                <c:pt idx="188">
                  <c:v>-0.31062549373033072</c:v>
                </c:pt>
                <c:pt idx="189">
                  <c:v>-0.30460612805532139</c:v>
                </c:pt>
                <c:pt idx="190">
                  <c:v>-0.29788475702848544</c:v>
                </c:pt>
                <c:pt idx="191">
                  <c:v>-0.29046342804454928</c:v>
                </c:pt>
                <c:pt idx="192">
                  <c:v>-0.28234440171221314</c:v>
                </c:pt>
                <c:pt idx="193">
                  <c:v>-0.27353015116554857</c:v>
                </c:pt>
                <c:pt idx="194">
                  <c:v>-0.26402336131065829</c:v>
                </c:pt>
                <c:pt idx="195">
                  <c:v>-0.2538269280078258</c:v>
                </c:pt>
                <c:pt idx="196">
                  <c:v>-0.24294395718941064</c:v>
                </c:pt>
                <c:pt idx="197">
                  <c:v>-0.23137776391374973</c:v>
                </c:pt>
                <c:pt idx="198">
                  <c:v>-0.21913187135535825</c:v>
                </c:pt>
                <c:pt idx="199">
                  <c:v>-0.20621000973173922</c:v>
                </c:pt>
                <c:pt idx="200">
                  <c:v>-0.19261611516711949</c:v>
                </c:pt>
                <c:pt idx="201">
                  <c:v>-0.1783543284934708</c:v>
                </c:pt>
                <c:pt idx="202">
                  <c:v>-0.16342899398917055</c:v>
                </c:pt>
                <c:pt idx="203">
                  <c:v>-0.14784465805569394</c:v>
                </c:pt>
                <c:pt idx="204">
                  <c:v>-0.13160606783273535</c:v>
                </c:pt>
                <c:pt idx="205">
                  <c:v>-0.11471816975218344</c:v>
                </c:pt>
                <c:pt idx="206">
                  <c:v>-9.7186108031389981E-2</c:v>
                </c:pt>
                <c:pt idx="207">
                  <c:v>-7.9015223106191398E-2</c:v>
                </c:pt>
                <c:pt idx="208">
                  <c:v>-6.0211050004163394E-2</c:v>
                </c:pt>
                <c:pt idx="209">
                  <c:v>-4.0779316658590158E-2</c:v>
                </c:pt>
                <c:pt idx="210">
                  <c:v>-2.0725942163690177E-2</c:v>
                </c:pt>
                <c:pt idx="211">
                  <c:v>-5.7034971594967691E-5</c:v>
                </c:pt>
                <c:pt idx="212">
                  <c:v>2.1221108968339217E-2</c:v>
                </c:pt>
                <c:pt idx="213">
                  <c:v>4.3102008127344521E-2</c:v>
                </c:pt>
                <c:pt idx="214">
                  <c:v>6.5578997371569983E-2</c:v>
                </c:pt>
                <c:pt idx="215">
                  <c:v>8.864522999235204E-2</c:v>
                </c:pt>
                <c:pt idx="216">
                  <c:v>0.11229367979178982</c:v>
                </c:pt>
                <c:pt idx="217">
                  <c:v>0.13651714322298328</c:v>
                </c:pt>
                <c:pt idx="218">
                  <c:v>0.16130824158431614</c:v>
                </c:pt>
                <c:pt idx="219">
                  <c:v>0.18665942326706805</c:v>
                </c:pt>
                <c:pt idx="220">
                  <c:v>0.21256296605571823</c:v>
                </c:pt>
                <c:pt idx="221">
                  <c:v>0.23901097948019887</c:v>
                </c:pt>
                <c:pt idx="222">
                  <c:v>0.26599540721941417</c:v>
                </c:pt>
                <c:pt idx="223">
                  <c:v>0.29350802955526861</c:v>
                </c:pt>
                <c:pt idx="224">
                  <c:v>0.32154046587648089</c:v>
                </c:pt>
                <c:pt idx="225">
                  <c:v>0.35008417723139001</c:v>
                </c:pt>
                <c:pt idx="226">
                  <c:v>0.37913046892900598</c:v>
                </c:pt>
                <c:pt idx="227">
                  <c:v>0.40867049318750415</c:v>
                </c:pt>
                <c:pt idx="228">
                  <c:v>0.43869525182933183</c:v>
                </c:pt>
                <c:pt idx="229">
                  <c:v>0.46919559902214963</c:v>
                </c:pt>
                <c:pt idx="230">
                  <c:v>0.50016224406474108</c:v>
                </c:pt>
                <c:pt idx="231">
                  <c:v>0.53158575421704679</c:v>
                </c:pt>
                <c:pt idx="232">
                  <c:v>0.56345655757346336</c:v>
                </c:pt>
                <c:pt idx="233">
                  <c:v>0.59576494597855367</c:v>
                </c:pt>
                <c:pt idx="234">
                  <c:v>0.62850107798422916</c:v>
                </c:pt>
                <c:pt idx="235">
                  <c:v>0.66165498184755933</c:v>
                </c:pt>
                <c:pt idx="236">
                  <c:v>0.69521655856825781</c:v>
                </c:pt>
                <c:pt idx="237">
                  <c:v>0.72917558496493651</c:v>
                </c:pt>
                <c:pt idx="238">
                  <c:v>0.76352171678918901</c:v>
                </c:pt>
                <c:pt idx="239">
                  <c:v>0.79824449187654056</c:v>
                </c:pt>
                <c:pt idx="240">
                  <c:v>0.83333333333333415</c:v>
                </c:pt>
                <c:pt idx="241">
                  <c:v>0.86877755275854762</c:v>
                </c:pt>
                <c:pt idx="242">
                  <c:v>0.90456635349958714</c:v>
                </c:pt>
                <c:pt idx="243">
                  <c:v>0.94068883394105796</c:v>
                </c:pt>
                <c:pt idx="244">
                  <c:v>0.97713399082548524</c:v>
                </c:pt>
                <c:pt idx="245">
                  <c:v>1.0138907226050347</c:v>
                </c:pt>
                <c:pt idx="246">
                  <c:v>1.050947832823133</c:v>
                </c:pt>
                <c:pt idx="247">
                  <c:v>1.0882940335250275</c:v>
                </c:pt>
                <c:pt idx="248">
                  <c:v>1.1259179486962048</c:v>
                </c:pt>
                <c:pt idx="249">
                  <c:v>1.1638081177276334</c:v>
                </c:pt>
                <c:pt idx="250">
                  <c:v>1.201952998906773</c:v>
                </c:pt>
                <c:pt idx="251">
                  <c:v>1.2403409729333015</c:v>
                </c:pt>
                <c:pt idx="252">
                  <c:v>1.2789603464584556</c:v>
                </c:pt>
                <c:pt idx="253">
                  <c:v>1.3177993556469487</c:v>
                </c:pt>
                <c:pt idx="254">
                  <c:v>1.3568461697603353</c:v>
                </c:pt>
                <c:pt idx="255">
                  <c:v>1.396088894760785</c:v>
                </c:pt>
                <c:pt idx="256">
                  <c:v>1.4355155769341081</c:v>
                </c:pt>
                <c:pt idx="257">
                  <c:v>1.4751142065309815</c:v>
                </c:pt>
                <c:pt idx="258">
                  <c:v>1.5148727214252291</c:v>
                </c:pt>
                <c:pt idx="259">
                  <c:v>1.5547790107880624</c:v>
                </c:pt>
                <c:pt idx="260">
                  <c:v>1.5948209187771627</c:v>
                </c:pt>
                <c:pt idx="261">
                  <c:v>1.6349862482394621</c:v>
                </c:pt>
                <c:pt idx="262">
                  <c:v>1.6752627644265143</c:v>
                </c:pt>
                <c:pt idx="263">
                  <c:v>1.7156381987213234</c:v>
                </c:pt>
                <c:pt idx="264">
                  <c:v>1.7561002523754745</c:v>
                </c:pt>
                <c:pt idx="265">
                  <c:v>1.7966366002554639</c:v>
                </c:pt>
                <c:pt idx="266">
                  <c:v>1.8372348945970403</c:v>
                </c:pt>
                <c:pt idx="267">
                  <c:v>1.8778827687664643</c:v>
                </c:pt>
                <c:pt idx="268">
                  <c:v>1.9185678410274982</c:v>
                </c:pt>
                <c:pt idx="269">
                  <c:v>1.9592777183130061</c:v>
                </c:pt>
                <c:pt idx="270">
                  <c:v>2.0000000000000004</c:v>
                </c:pt>
                <c:pt idx="271">
                  <c:v>2.0407222816869952</c:v>
                </c:pt>
                <c:pt idx="272">
                  <c:v>2.0814321589725031</c:v>
                </c:pt>
                <c:pt idx="273">
                  <c:v>2.1221172312335361</c:v>
                </c:pt>
                <c:pt idx="274">
                  <c:v>2.1627651054029591</c:v>
                </c:pt>
                <c:pt idx="275">
                  <c:v>2.2033633997445357</c:v>
                </c:pt>
                <c:pt idx="276">
                  <c:v>2.2438997476245244</c:v>
                </c:pt>
                <c:pt idx="277">
                  <c:v>2.2843618012786773</c:v>
                </c:pt>
                <c:pt idx="278">
                  <c:v>2.3247372355734859</c:v>
                </c:pt>
                <c:pt idx="279">
                  <c:v>2.3650137517605399</c:v>
                </c:pt>
                <c:pt idx="280">
                  <c:v>2.4051790812228373</c:v>
                </c:pt>
                <c:pt idx="281">
                  <c:v>2.4452209892119376</c:v>
                </c:pt>
                <c:pt idx="282">
                  <c:v>2.485127278574772</c:v>
                </c:pt>
                <c:pt idx="283">
                  <c:v>2.5248857934690179</c:v>
                </c:pt>
                <c:pt idx="284">
                  <c:v>2.564484423065891</c:v>
                </c:pt>
                <c:pt idx="285">
                  <c:v>2.6039111052392152</c:v>
                </c:pt>
                <c:pt idx="286">
                  <c:v>2.6431538302396662</c:v>
                </c:pt>
                <c:pt idx="287">
                  <c:v>2.6822006443530531</c:v>
                </c:pt>
                <c:pt idx="288">
                  <c:v>2.7210396535415446</c:v>
                </c:pt>
                <c:pt idx="289">
                  <c:v>2.7596590270666987</c:v>
                </c:pt>
                <c:pt idx="290">
                  <c:v>2.7980470010932272</c:v>
                </c:pt>
                <c:pt idx="291">
                  <c:v>2.836191882272368</c:v>
                </c:pt>
                <c:pt idx="292">
                  <c:v>2.8740820513037946</c:v>
                </c:pt>
                <c:pt idx="293">
                  <c:v>2.9117059664749725</c:v>
                </c:pt>
                <c:pt idx="294">
                  <c:v>2.9490521671768666</c:v>
                </c:pt>
                <c:pt idx="295">
                  <c:v>2.9861092773949651</c:v>
                </c:pt>
                <c:pt idx="296">
                  <c:v>3.0228660091745145</c:v>
                </c:pt>
                <c:pt idx="297">
                  <c:v>3.0593111660589423</c:v>
                </c:pt>
                <c:pt idx="298">
                  <c:v>3.0954336465004118</c:v>
                </c:pt>
                <c:pt idx="299">
                  <c:v>3.1312224472414534</c:v>
                </c:pt>
                <c:pt idx="300">
                  <c:v>3.1666666666666674</c:v>
                </c:pt>
                <c:pt idx="301">
                  <c:v>3.2017555081234592</c:v>
                </c:pt>
                <c:pt idx="302">
                  <c:v>3.2364782832108112</c:v>
                </c:pt>
                <c:pt idx="303">
                  <c:v>3.2708244150350647</c:v>
                </c:pt>
                <c:pt idx="304">
                  <c:v>3.3047834414317419</c:v>
                </c:pt>
                <c:pt idx="305">
                  <c:v>3.3383450181524408</c:v>
                </c:pt>
                <c:pt idx="306">
                  <c:v>3.3714989220157712</c:v>
                </c:pt>
                <c:pt idx="307">
                  <c:v>3.4042350540214463</c:v>
                </c:pt>
                <c:pt idx="308">
                  <c:v>3.4365434424265349</c:v>
                </c:pt>
                <c:pt idx="309">
                  <c:v>3.4684142457829541</c:v>
                </c:pt>
                <c:pt idx="310">
                  <c:v>3.4998377559352587</c:v>
                </c:pt>
                <c:pt idx="311">
                  <c:v>3.5308044009778516</c:v>
                </c:pt>
                <c:pt idx="312">
                  <c:v>3.5613047481706697</c:v>
                </c:pt>
                <c:pt idx="313">
                  <c:v>3.5913295068124973</c:v>
                </c:pt>
                <c:pt idx="314">
                  <c:v>3.6208695310709942</c:v>
                </c:pt>
                <c:pt idx="315">
                  <c:v>3.649915822768611</c:v>
                </c:pt>
                <c:pt idx="316">
                  <c:v>3.6784595341235202</c:v>
                </c:pt>
                <c:pt idx="317">
                  <c:v>3.706491970444731</c:v>
                </c:pt>
                <c:pt idx="318">
                  <c:v>3.7340045927805874</c:v>
                </c:pt>
                <c:pt idx="319">
                  <c:v>3.7609890205198009</c:v>
                </c:pt>
                <c:pt idx="320">
                  <c:v>3.7874370339442831</c:v>
                </c:pt>
                <c:pt idx="321">
                  <c:v>3.8133405767329327</c:v>
                </c:pt>
                <c:pt idx="322">
                  <c:v>3.8386917584156839</c:v>
                </c:pt>
                <c:pt idx="323">
                  <c:v>3.8634828567770167</c:v>
                </c:pt>
                <c:pt idx="324">
                  <c:v>3.8877063202082103</c:v>
                </c:pt>
                <c:pt idx="325">
                  <c:v>3.9113547700076481</c:v>
                </c:pt>
                <c:pt idx="326">
                  <c:v>3.9344210026284308</c:v>
                </c:pt>
                <c:pt idx="327">
                  <c:v>3.9568979918726557</c:v>
                </c:pt>
                <c:pt idx="328">
                  <c:v>3.978778891031661</c:v>
                </c:pt>
                <c:pt idx="329">
                  <c:v>4.0000570349715963</c:v>
                </c:pt>
                <c:pt idx="330">
                  <c:v>4.0207259421636907</c:v>
                </c:pt>
                <c:pt idx="331">
                  <c:v>4.0407793166585906</c:v>
                </c:pt>
                <c:pt idx="332">
                  <c:v>4.0602110500041624</c:v>
                </c:pt>
                <c:pt idx="333">
                  <c:v>4.0790152231061914</c:v>
                </c:pt>
                <c:pt idx="334">
                  <c:v>4.0971861080313898</c:v>
                </c:pt>
                <c:pt idx="335">
                  <c:v>4.1147181697521829</c:v>
                </c:pt>
                <c:pt idx="336">
                  <c:v>4.1316060678327347</c:v>
                </c:pt>
                <c:pt idx="337">
                  <c:v>4.1478446580556945</c:v>
                </c:pt>
                <c:pt idx="338">
                  <c:v>4.1634289939891707</c:v>
                </c:pt>
                <c:pt idx="339">
                  <c:v>4.1783543284934703</c:v>
                </c:pt>
                <c:pt idx="340">
                  <c:v>4.1926161151671195</c:v>
                </c:pt>
                <c:pt idx="341">
                  <c:v>4.2062100097317403</c:v>
                </c:pt>
                <c:pt idx="342">
                  <c:v>4.2191318713553576</c:v>
                </c:pt>
                <c:pt idx="343">
                  <c:v>4.2313777639137493</c:v>
                </c:pt>
                <c:pt idx="344">
                  <c:v>4.2429439571894108</c:v>
                </c:pt>
                <c:pt idx="345">
                  <c:v>4.2538269280078262</c:v>
                </c:pt>
                <c:pt idx="346">
                  <c:v>4.2640233613106586</c:v>
                </c:pt>
                <c:pt idx="347">
                  <c:v>4.2735301511655486</c:v>
                </c:pt>
                <c:pt idx="348">
                  <c:v>4.282344401712213</c:v>
                </c:pt>
                <c:pt idx="349">
                  <c:v>4.2904634280445499</c:v>
                </c:pt>
                <c:pt idx="350">
                  <c:v>4.2978847570284868</c:v>
                </c:pt>
                <c:pt idx="351">
                  <c:v>4.3046061280553216</c:v>
                </c:pt>
                <c:pt idx="352">
                  <c:v>4.3106254937303312</c:v>
                </c:pt>
                <c:pt idx="353">
                  <c:v>4.3159410204964184</c:v>
                </c:pt>
                <c:pt idx="354">
                  <c:v>4.3205510891926373</c:v>
                </c:pt>
                <c:pt idx="355">
                  <c:v>4.3244542955474063</c:v>
                </c:pt>
                <c:pt idx="356">
                  <c:v>4.3276494506062564</c:v>
                </c:pt>
                <c:pt idx="357">
                  <c:v>4.3301355810940052</c:v>
                </c:pt>
                <c:pt idx="358">
                  <c:v>4.3319119297112234</c:v>
                </c:pt>
                <c:pt idx="359">
                  <c:v>4.3329779553649139</c:v>
                </c:pt>
                <c:pt idx="360">
                  <c:v>4.333333333333333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E72-4DB0-AEE3-2EB22CAC271C}"/>
            </c:ext>
          </c:extLst>
        </c:ser>
        <c:ser>
          <c:idx val="1"/>
          <c:order val="2"/>
          <c:tx>
            <c:strRef>
              <c:f>Data!$P$7</c:f>
              <c:strCache>
                <c:ptCount val="1"/>
                <c:pt idx="0">
                  <c:v>FL50-100</c:v>
                </c:pt>
              </c:strCache>
            </c:strRef>
          </c:tx>
          <c:spPr>
            <a:ln w="19050">
              <a:solidFill>
                <a:schemeClr val="accent3"/>
              </a:solidFill>
              <a:prstDash val="dash"/>
            </a:ln>
          </c:spPr>
          <c:marker>
            <c:symbol val="none"/>
          </c:marker>
          <c:xVal>
            <c:numRef>
              <c:f>Data!$AF$17:$AF$377</c:f>
              <c:numCache>
                <c:formatCode>0.0</c:formatCode>
                <c:ptCount val="361"/>
                <c:pt idx="0">
                  <c:v>3.3181103987108462E-16</c:v>
                </c:pt>
                <c:pt idx="1">
                  <c:v>-5.0902852108742673E-2</c:v>
                </c:pt>
                <c:pt idx="2">
                  <c:v>-0.1017901987156269</c:v>
                </c:pt>
                <c:pt idx="3">
                  <c:v>-0.15264653904191855</c:v>
                </c:pt>
                <c:pt idx="4">
                  <c:v>-0.20345638175369773</c:v>
                </c:pt>
                <c:pt idx="5">
                  <c:v>-0.25420424968066957</c:v>
                </c:pt>
                <c:pt idx="6">
                  <c:v>-0.3048746845306558</c:v>
                </c:pt>
                <c:pt idx="7">
                  <c:v>-0.35545225159834642</c:v>
                </c:pt>
                <c:pt idx="8">
                  <c:v>-0.4059215444668568</c:v>
                </c:pt>
                <c:pt idx="9">
                  <c:v>-0.45626718970067398</c:v>
                </c:pt>
                <c:pt idx="10">
                  <c:v>-0.5064738515285464</c:v>
                </c:pt>
                <c:pt idx="11">
                  <c:v>-0.55652623651492172</c:v>
                </c:pt>
                <c:pt idx="12">
                  <c:v>-0.60640909821846478</c:v>
                </c:pt>
                <c:pt idx="13">
                  <c:v>-0.65610724183627189</c:v>
                </c:pt>
                <c:pt idx="14">
                  <c:v>-0.70560552883236438</c:v>
                </c:pt>
                <c:pt idx="15">
                  <c:v>-0.75488888154901868</c:v>
                </c:pt>
                <c:pt idx="16">
                  <c:v>-0.80394228779957988</c:v>
                </c:pt>
                <c:pt idx="17">
                  <c:v>-0.85275080544131476</c:v>
                </c:pt>
                <c:pt idx="18">
                  <c:v>-0.90129956692692992</c:v>
                </c:pt>
                <c:pt idx="19">
                  <c:v>-0.94957378383337299</c:v>
                </c:pt>
                <c:pt idx="20">
                  <c:v>-0.9975587513665336</c:v>
                </c:pt>
                <c:pt idx="21">
                  <c:v>-1.0452398528404587</c:v>
                </c:pt>
                <c:pt idx="22">
                  <c:v>-1.0926025641297439</c:v>
                </c:pt>
                <c:pt idx="23">
                  <c:v>-1.1396324580937145</c:v>
                </c:pt>
                <c:pt idx="24">
                  <c:v>-1.1863152089710829</c:v>
                </c:pt>
                <c:pt idx="25">
                  <c:v>-1.2326365967437076</c:v>
                </c:pt>
                <c:pt idx="26">
                  <c:v>-1.2785825114681431</c:v>
                </c:pt>
                <c:pt idx="27">
                  <c:v>-1.3241389575736777</c:v>
                </c:pt>
                <c:pt idx="28">
                  <c:v>-1.3692920581255137</c:v>
                </c:pt>
                <c:pt idx="29">
                  <c:v>-1.4140280590518175</c:v>
                </c:pt>
                <c:pt idx="30">
                  <c:v>-1.4583333333333321</c:v>
                </c:pt>
                <c:pt idx="31">
                  <c:v>-1.5021943851543238</c:v>
                </c:pt>
                <c:pt idx="32">
                  <c:v>-1.5455978540135156</c:v>
                </c:pt>
                <c:pt idx="33">
                  <c:v>-1.5885305187938277</c:v>
                </c:pt>
                <c:pt idx="34">
                  <c:v>-1.6309793017896779</c:v>
                </c:pt>
                <c:pt idx="35">
                  <c:v>-1.672931272690551</c:v>
                </c:pt>
                <c:pt idx="36">
                  <c:v>-1.714373652519714</c:v>
                </c:pt>
                <c:pt idx="37">
                  <c:v>-1.7552938175268076</c:v>
                </c:pt>
                <c:pt idx="38">
                  <c:v>-1.7956793030331699</c:v>
                </c:pt>
                <c:pt idx="39">
                  <c:v>-1.8355178072286922</c:v>
                </c:pt>
                <c:pt idx="40">
                  <c:v>-1.8747971949190723</c:v>
                </c:pt>
                <c:pt idx="41">
                  <c:v>-1.9135055012223132</c:v>
                </c:pt>
                <c:pt idx="42">
                  <c:v>-1.9516309352133359</c:v>
                </c:pt>
                <c:pt idx="43">
                  <c:v>-1.9891618835156195</c:v>
                </c:pt>
                <c:pt idx="44">
                  <c:v>-2.026086913838741</c:v>
                </c:pt>
                <c:pt idx="45">
                  <c:v>-2.0623947784607624</c:v>
                </c:pt>
                <c:pt idx="46">
                  <c:v>-2.0980744176543991</c:v>
                </c:pt>
                <c:pt idx="47">
                  <c:v>-2.1331149630559141</c:v>
                </c:pt>
                <c:pt idx="48">
                  <c:v>-2.167505740975733</c:v>
                </c:pt>
                <c:pt idx="49">
                  <c:v>-2.2012362756497499</c:v>
                </c:pt>
                <c:pt idx="50">
                  <c:v>-2.2342962924303515</c:v>
                </c:pt>
                <c:pt idx="51">
                  <c:v>-2.2666757209161656</c:v>
                </c:pt>
                <c:pt idx="52">
                  <c:v>-2.2983646980196073</c:v>
                </c:pt>
                <c:pt idx="53">
                  <c:v>-2.3293535709712709</c:v>
                </c:pt>
                <c:pt idx="54">
                  <c:v>-2.3596329002602632</c:v>
                </c:pt>
                <c:pt idx="55">
                  <c:v>-2.3891934625095597</c:v>
                </c:pt>
                <c:pt idx="56">
                  <c:v>-2.4180262532855381</c:v>
                </c:pt>
                <c:pt idx="57">
                  <c:v>-2.4461224898408185</c:v>
                </c:pt>
                <c:pt idx="58">
                  <c:v>-2.4734736137895754</c:v>
                </c:pt>
                <c:pt idx="59">
                  <c:v>-2.5000712937144955</c:v>
                </c:pt>
                <c:pt idx="60">
                  <c:v>-2.525907427704611</c:v>
                </c:pt>
                <c:pt idx="61">
                  <c:v>-2.5509741458232371</c:v>
                </c:pt>
                <c:pt idx="62">
                  <c:v>-2.5752638125052036</c:v>
                </c:pt>
                <c:pt idx="63">
                  <c:v>-2.598769028882741</c:v>
                </c:pt>
                <c:pt idx="64">
                  <c:v>-2.6214826350392371</c:v>
                </c:pt>
                <c:pt idx="65">
                  <c:v>-2.6433977121902288</c:v>
                </c:pt>
                <c:pt idx="66">
                  <c:v>-2.6645075847909196</c:v>
                </c:pt>
                <c:pt idx="67">
                  <c:v>-2.6848058225696163</c:v>
                </c:pt>
                <c:pt idx="68">
                  <c:v>-2.7042862424864622</c:v>
                </c:pt>
                <c:pt idx="69">
                  <c:v>-2.7229429106168372</c:v>
                </c:pt>
                <c:pt idx="70">
                  <c:v>-2.7407701439588985</c:v>
                </c:pt>
                <c:pt idx="71">
                  <c:v>-2.7577625121646752</c:v>
                </c:pt>
                <c:pt idx="72">
                  <c:v>-2.7739148391941977</c:v>
                </c:pt>
                <c:pt idx="73">
                  <c:v>-2.7892222048921851</c:v>
                </c:pt>
                <c:pt idx="74">
                  <c:v>-2.8036799464867617</c:v>
                </c:pt>
                <c:pt idx="75">
                  <c:v>-2.817283660009783</c:v>
                </c:pt>
                <c:pt idx="76">
                  <c:v>-2.8300292016383226</c:v>
                </c:pt>
                <c:pt idx="77">
                  <c:v>-2.8419126889569362</c:v>
                </c:pt>
                <c:pt idx="78">
                  <c:v>-2.8529305021402656</c:v>
                </c:pt>
                <c:pt idx="79">
                  <c:v>-2.8630792850556874</c:v>
                </c:pt>
                <c:pt idx="80">
                  <c:v>-2.872355946285607</c:v>
                </c:pt>
                <c:pt idx="81">
                  <c:v>-2.88075766006915</c:v>
                </c:pt>
                <c:pt idx="82">
                  <c:v>-2.8882818671629136</c:v>
                </c:pt>
                <c:pt idx="83">
                  <c:v>-2.8949262756205218</c:v>
                </c:pt>
                <c:pt idx="84">
                  <c:v>-2.9006888614907971</c:v>
                </c:pt>
                <c:pt idx="85">
                  <c:v>-2.9055678694342584</c:v>
                </c:pt>
                <c:pt idx="86">
                  <c:v>-2.9095618132578212</c:v>
                </c:pt>
                <c:pt idx="87">
                  <c:v>-2.9126694763675069</c:v>
                </c:pt>
                <c:pt idx="88">
                  <c:v>-2.9148899121390288</c:v>
                </c:pt>
                <c:pt idx="89">
                  <c:v>-2.9162224442061402</c:v>
                </c:pt>
                <c:pt idx="90">
                  <c:v>-2.9166666666666661</c:v>
                </c:pt>
                <c:pt idx="91">
                  <c:v>-2.9162224442061402</c:v>
                </c:pt>
                <c:pt idx="92">
                  <c:v>-2.9148899121390288</c:v>
                </c:pt>
                <c:pt idx="93">
                  <c:v>-2.9126694763675069</c:v>
                </c:pt>
                <c:pt idx="94">
                  <c:v>-2.9095618132578216</c:v>
                </c:pt>
                <c:pt idx="95">
                  <c:v>-2.9055678694342575</c:v>
                </c:pt>
                <c:pt idx="96">
                  <c:v>-2.9006888614907966</c:v>
                </c:pt>
                <c:pt idx="97">
                  <c:v>-2.8949262756205218</c:v>
                </c:pt>
                <c:pt idx="98">
                  <c:v>-2.8882818671629136</c:v>
                </c:pt>
                <c:pt idx="99">
                  <c:v>-2.8807576600691509</c:v>
                </c:pt>
                <c:pt idx="100">
                  <c:v>-2.8723559462856065</c:v>
                </c:pt>
                <c:pt idx="101">
                  <c:v>-2.8630792850556865</c:v>
                </c:pt>
                <c:pt idx="102">
                  <c:v>-2.852930502140266</c:v>
                </c:pt>
                <c:pt idx="103">
                  <c:v>-2.8419126889569357</c:v>
                </c:pt>
                <c:pt idx="104">
                  <c:v>-2.8300292016383231</c:v>
                </c:pt>
                <c:pt idx="105">
                  <c:v>-2.8172836600097821</c:v>
                </c:pt>
                <c:pt idx="106">
                  <c:v>-2.8036799464867634</c:v>
                </c:pt>
                <c:pt idx="107">
                  <c:v>-2.7892222048921864</c:v>
                </c:pt>
                <c:pt idx="108">
                  <c:v>-2.7739148391941986</c:v>
                </c:pt>
                <c:pt idx="109">
                  <c:v>-2.7577625121646738</c:v>
                </c:pt>
                <c:pt idx="110">
                  <c:v>-2.7407701439588994</c:v>
                </c:pt>
                <c:pt idx="111">
                  <c:v>-2.7229429106168377</c:v>
                </c:pt>
                <c:pt idx="112">
                  <c:v>-2.7042862424864631</c:v>
                </c:pt>
                <c:pt idx="113">
                  <c:v>-2.6848058225696172</c:v>
                </c:pt>
                <c:pt idx="114">
                  <c:v>-2.6645075847909192</c:v>
                </c:pt>
                <c:pt idx="115">
                  <c:v>-2.6433977121902292</c:v>
                </c:pt>
                <c:pt idx="116">
                  <c:v>-2.6214826350392375</c:v>
                </c:pt>
                <c:pt idx="117">
                  <c:v>-2.5987690288827392</c:v>
                </c:pt>
                <c:pt idx="118">
                  <c:v>-2.5752638125052036</c:v>
                </c:pt>
                <c:pt idx="119">
                  <c:v>-2.550974145823238</c:v>
                </c:pt>
                <c:pt idx="120">
                  <c:v>-2.5259074277046127</c:v>
                </c:pt>
                <c:pt idx="121">
                  <c:v>-2.5000712937144942</c:v>
                </c:pt>
                <c:pt idx="122">
                  <c:v>-2.4734736137895754</c:v>
                </c:pt>
                <c:pt idx="123">
                  <c:v>-2.4461224898408198</c:v>
                </c:pt>
                <c:pt idx="124">
                  <c:v>-2.4180262532855386</c:v>
                </c:pt>
                <c:pt idx="125">
                  <c:v>-2.3891934625095588</c:v>
                </c:pt>
                <c:pt idx="126">
                  <c:v>-2.3596329002602636</c:v>
                </c:pt>
                <c:pt idx="127">
                  <c:v>-2.3293535709712705</c:v>
                </c:pt>
                <c:pt idx="128">
                  <c:v>-2.2983646980196055</c:v>
                </c:pt>
                <c:pt idx="129">
                  <c:v>-2.2666757209161656</c:v>
                </c:pt>
                <c:pt idx="130">
                  <c:v>-2.2342962924303529</c:v>
                </c:pt>
                <c:pt idx="131">
                  <c:v>-2.2012362756497525</c:v>
                </c:pt>
                <c:pt idx="132">
                  <c:v>-2.167505740975733</c:v>
                </c:pt>
                <c:pt idx="133">
                  <c:v>-2.1331149630559141</c:v>
                </c:pt>
                <c:pt idx="134">
                  <c:v>-2.0980744176543991</c:v>
                </c:pt>
                <c:pt idx="135">
                  <c:v>-2.0623947784607632</c:v>
                </c:pt>
                <c:pt idx="136">
                  <c:v>-2.026086913838741</c:v>
                </c:pt>
                <c:pt idx="137">
                  <c:v>-1.9891618835156208</c:v>
                </c:pt>
                <c:pt idx="138">
                  <c:v>-1.951630935213337</c:v>
                </c:pt>
                <c:pt idx="139">
                  <c:v>-1.9135055012223128</c:v>
                </c:pt>
                <c:pt idx="140">
                  <c:v>-1.8747971949190736</c:v>
                </c:pt>
                <c:pt idx="141">
                  <c:v>-1.8355178072286924</c:v>
                </c:pt>
                <c:pt idx="142">
                  <c:v>-1.7956793030331706</c:v>
                </c:pt>
                <c:pt idx="143">
                  <c:v>-1.7552938175268069</c:v>
                </c:pt>
                <c:pt idx="144">
                  <c:v>-1.7143736525197137</c:v>
                </c:pt>
                <c:pt idx="145">
                  <c:v>-1.6729312726905505</c:v>
                </c:pt>
                <c:pt idx="146">
                  <c:v>-1.6309793017896785</c:v>
                </c:pt>
                <c:pt idx="147">
                  <c:v>-1.5885305187938297</c:v>
                </c:pt>
                <c:pt idx="148">
                  <c:v>-1.5455978540135145</c:v>
                </c:pt>
                <c:pt idx="149">
                  <c:v>-1.5021943851543251</c:v>
                </c:pt>
                <c:pt idx="150">
                  <c:v>-1.4583333333333333</c:v>
                </c:pt>
                <c:pt idx="151">
                  <c:v>-1.4140280590518166</c:v>
                </c:pt>
                <c:pt idx="152">
                  <c:v>-1.3692920581255144</c:v>
                </c:pt>
                <c:pt idx="153">
                  <c:v>-1.3241389575736786</c:v>
                </c:pt>
                <c:pt idx="154">
                  <c:v>-1.2785825114681417</c:v>
                </c:pt>
                <c:pt idx="155">
                  <c:v>-1.2326365967437067</c:v>
                </c:pt>
                <c:pt idx="156">
                  <c:v>-1.1863152089710847</c:v>
                </c:pt>
                <c:pt idx="157">
                  <c:v>-1.1396324580937152</c:v>
                </c:pt>
                <c:pt idx="158">
                  <c:v>-1.0926025641297439</c:v>
                </c:pt>
                <c:pt idx="159">
                  <c:v>-1.0452398528404589</c:v>
                </c:pt>
                <c:pt idx="160">
                  <c:v>-0.99755875136653416</c:v>
                </c:pt>
                <c:pt idx="161">
                  <c:v>-0.94957378383337354</c:v>
                </c:pt>
                <c:pt idx="162">
                  <c:v>-0.90129956692693003</c:v>
                </c:pt>
                <c:pt idx="163">
                  <c:v>-0.85275080544131499</c:v>
                </c:pt>
                <c:pt idx="164">
                  <c:v>-0.80394228779958121</c:v>
                </c:pt>
                <c:pt idx="165">
                  <c:v>-0.75488888154901945</c:v>
                </c:pt>
                <c:pt idx="166">
                  <c:v>-0.70560552883236427</c:v>
                </c:pt>
                <c:pt idx="167">
                  <c:v>-0.65610724183627356</c:v>
                </c:pt>
                <c:pt idx="168">
                  <c:v>-0.60640909821846478</c:v>
                </c:pt>
                <c:pt idx="169">
                  <c:v>-0.55652623651492272</c:v>
                </c:pt>
                <c:pt idx="170">
                  <c:v>-0.50647385152854663</c:v>
                </c:pt>
                <c:pt idx="171">
                  <c:v>-0.45626718970067359</c:v>
                </c:pt>
                <c:pt idx="172">
                  <c:v>-0.40592154446685719</c:v>
                </c:pt>
                <c:pt idx="173">
                  <c:v>-0.36794124159615443</c:v>
                </c:pt>
                <c:pt idx="174">
                  <c:v>-0.33303889295050138</c:v>
                </c:pt>
                <c:pt idx="175">
                  <c:v>-0.29209768852092449</c:v>
                </c:pt>
                <c:pt idx="176">
                  <c:v>-0.24469227190838705</c:v>
                </c:pt>
                <c:pt idx="177">
                  <c:v>-0.19080962133594653</c:v>
                </c:pt>
                <c:pt idx="178">
                  <c:v>-0.13105189492468639</c:v>
                </c:pt>
                <c:pt idx="179">
                  <c:v>-6.6766032928980479E-2</c:v>
                </c:pt>
                <c:pt idx="180">
                  <c:v>-5.8957287836503007E-16</c:v>
                </c:pt>
                <c:pt idx="181">
                  <c:v>6.6766032928980479E-2</c:v>
                </c:pt>
                <c:pt idx="182">
                  <c:v>0.13105189492468639</c:v>
                </c:pt>
                <c:pt idx="183">
                  <c:v>0.19080962133594653</c:v>
                </c:pt>
                <c:pt idx="184">
                  <c:v>0.24469227190838705</c:v>
                </c:pt>
                <c:pt idx="185">
                  <c:v>0.29209768852092449</c:v>
                </c:pt>
                <c:pt idx="186">
                  <c:v>0.33303889295050138</c:v>
                </c:pt>
                <c:pt idx="187">
                  <c:v>0.36794124159615443</c:v>
                </c:pt>
                <c:pt idx="188">
                  <c:v>0.40592154446685719</c:v>
                </c:pt>
                <c:pt idx="189">
                  <c:v>0.45626718970067359</c:v>
                </c:pt>
                <c:pt idx="190">
                  <c:v>0.50647385152854663</c:v>
                </c:pt>
                <c:pt idx="191">
                  <c:v>0.55652623651492272</c:v>
                </c:pt>
                <c:pt idx="192">
                  <c:v>0.60640909821846478</c:v>
                </c:pt>
                <c:pt idx="193">
                  <c:v>0.65610724183627356</c:v>
                </c:pt>
                <c:pt idx="194">
                  <c:v>0.70560552883236427</c:v>
                </c:pt>
                <c:pt idx="195">
                  <c:v>0.75488888154901945</c:v>
                </c:pt>
                <c:pt idx="196">
                  <c:v>0.80394228779958121</c:v>
                </c:pt>
                <c:pt idx="197">
                  <c:v>0.85275080544131499</c:v>
                </c:pt>
                <c:pt idx="198">
                  <c:v>0.90129956692693003</c:v>
                </c:pt>
                <c:pt idx="199">
                  <c:v>0.94957378383337354</c:v>
                </c:pt>
                <c:pt idx="200">
                  <c:v>0.99755875136653416</c:v>
                </c:pt>
                <c:pt idx="201">
                  <c:v>1.0452398528404589</c:v>
                </c:pt>
                <c:pt idx="202">
                  <c:v>1.0926025641297439</c:v>
                </c:pt>
                <c:pt idx="203">
                  <c:v>1.1396324580937152</c:v>
                </c:pt>
                <c:pt idx="204">
                  <c:v>1.1863152089710847</c:v>
                </c:pt>
                <c:pt idx="205">
                  <c:v>1.2326365967437067</c:v>
                </c:pt>
                <c:pt idx="206">
                  <c:v>1.2785825114681417</c:v>
                </c:pt>
                <c:pt idx="207">
                  <c:v>1.3241389575736786</c:v>
                </c:pt>
                <c:pt idx="208">
                  <c:v>1.3692920581255144</c:v>
                </c:pt>
                <c:pt idx="209">
                  <c:v>1.4140280590518166</c:v>
                </c:pt>
                <c:pt idx="210">
                  <c:v>1.4583333333333333</c:v>
                </c:pt>
                <c:pt idx="211">
                  <c:v>1.5021943851543251</c:v>
                </c:pt>
                <c:pt idx="212">
                  <c:v>1.5455978540135145</c:v>
                </c:pt>
                <c:pt idx="213">
                  <c:v>1.5885305187938297</c:v>
                </c:pt>
                <c:pt idx="214">
                  <c:v>1.6309793017896785</c:v>
                </c:pt>
                <c:pt idx="215">
                  <c:v>1.6729312726905505</c:v>
                </c:pt>
                <c:pt idx="216">
                  <c:v>1.7143736525197137</c:v>
                </c:pt>
                <c:pt idx="217">
                  <c:v>1.7552938175268069</c:v>
                </c:pt>
                <c:pt idx="218">
                  <c:v>1.7956793030331706</c:v>
                </c:pt>
                <c:pt idx="219">
                  <c:v>1.8355178072286924</c:v>
                </c:pt>
                <c:pt idx="220">
                  <c:v>1.8747971949190736</c:v>
                </c:pt>
                <c:pt idx="221">
                  <c:v>1.9135055012223128</c:v>
                </c:pt>
                <c:pt idx="222">
                  <c:v>1.951630935213337</c:v>
                </c:pt>
                <c:pt idx="223">
                  <c:v>1.9891618835156208</c:v>
                </c:pt>
                <c:pt idx="224">
                  <c:v>2.026086913838741</c:v>
                </c:pt>
                <c:pt idx="225">
                  <c:v>2.0623947784607632</c:v>
                </c:pt>
                <c:pt idx="226">
                  <c:v>2.0980744176543991</c:v>
                </c:pt>
                <c:pt idx="227">
                  <c:v>2.1331149630559141</c:v>
                </c:pt>
                <c:pt idx="228">
                  <c:v>2.167505740975733</c:v>
                </c:pt>
                <c:pt idx="229">
                  <c:v>2.2012362756497525</c:v>
                </c:pt>
                <c:pt idx="230">
                  <c:v>2.2342962924303529</c:v>
                </c:pt>
                <c:pt idx="231">
                  <c:v>2.2666757209161656</c:v>
                </c:pt>
                <c:pt idx="232">
                  <c:v>2.2983646980196055</c:v>
                </c:pt>
                <c:pt idx="233">
                  <c:v>2.3293535709712705</c:v>
                </c:pt>
                <c:pt idx="234">
                  <c:v>2.3596329002602636</c:v>
                </c:pt>
                <c:pt idx="235">
                  <c:v>2.3891934625095588</c:v>
                </c:pt>
                <c:pt idx="236">
                  <c:v>2.4180262532855386</c:v>
                </c:pt>
                <c:pt idx="237">
                  <c:v>2.4461224898408198</c:v>
                </c:pt>
                <c:pt idx="238">
                  <c:v>2.4734736137895754</c:v>
                </c:pt>
                <c:pt idx="239">
                  <c:v>2.5000712937144942</c:v>
                </c:pt>
                <c:pt idx="240">
                  <c:v>2.5259074277046127</c:v>
                </c:pt>
                <c:pt idx="241">
                  <c:v>2.550974145823238</c:v>
                </c:pt>
                <c:pt idx="242">
                  <c:v>2.5752638125052036</c:v>
                </c:pt>
                <c:pt idx="243">
                  <c:v>2.5987690288827392</c:v>
                </c:pt>
                <c:pt idx="244">
                  <c:v>2.6214826350392375</c:v>
                </c:pt>
                <c:pt idx="245">
                  <c:v>2.6433977121902292</c:v>
                </c:pt>
                <c:pt idx="246">
                  <c:v>2.6645075847909192</c:v>
                </c:pt>
                <c:pt idx="247">
                  <c:v>2.6848058225696172</c:v>
                </c:pt>
                <c:pt idx="248">
                  <c:v>2.7042862424864631</c:v>
                </c:pt>
                <c:pt idx="249">
                  <c:v>2.7229429106168377</c:v>
                </c:pt>
                <c:pt idx="250">
                  <c:v>2.7407701439588994</c:v>
                </c:pt>
                <c:pt idx="251">
                  <c:v>2.7577625121646738</c:v>
                </c:pt>
                <c:pt idx="252">
                  <c:v>2.7739148391941986</c:v>
                </c:pt>
                <c:pt idx="253">
                  <c:v>2.7892222048921864</c:v>
                </c:pt>
                <c:pt idx="254">
                  <c:v>2.8036799464867634</c:v>
                </c:pt>
                <c:pt idx="255">
                  <c:v>2.8172836600097821</c:v>
                </c:pt>
                <c:pt idx="256">
                  <c:v>2.8300292016383231</c:v>
                </c:pt>
                <c:pt idx="257">
                  <c:v>2.8419126889569357</c:v>
                </c:pt>
                <c:pt idx="258">
                  <c:v>2.852930502140266</c:v>
                </c:pt>
                <c:pt idx="259">
                  <c:v>2.8630792850556865</c:v>
                </c:pt>
                <c:pt idx="260">
                  <c:v>2.8723559462856065</c:v>
                </c:pt>
                <c:pt idx="261">
                  <c:v>2.8807576600691509</c:v>
                </c:pt>
                <c:pt idx="262">
                  <c:v>2.8882818671629136</c:v>
                </c:pt>
                <c:pt idx="263">
                  <c:v>2.8949262756205218</c:v>
                </c:pt>
                <c:pt idx="264">
                  <c:v>2.9006888614907966</c:v>
                </c:pt>
                <c:pt idx="265">
                  <c:v>2.9055678694342575</c:v>
                </c:pt>
                <c:pt idx="266">
                  <c:v>2.9095618132578216</c:v>
                </c:pt>
                <c:pt idx="267">
                  <c:v>2.9126694763675069</c:v>
                </c:pt>
                <c:pt idx="268">
                  <c:v>2.9148899121390288</c:v>
                </c:pt>
                <c:pt idx="269">
                  <c:v>2.9162224442061402</c:v>
                </c:pt>
                <c:pt idx="270">
                  <c:v>2.9166666666666661</c:v>
                </c:pt>
                <c:pt idx="271">
                  <c:v>2.9162224442061402</c:v>
                </c:pt>
                <c:pt idx="272">
                  <c:v>2.9148899121390288</c:v>
                </c:pt>
                <c:pt idx="273">
                  <c:v>2.9126694763675069</c:v>
                </c:pt>
                <c:pt idx="274">
                  <c:v>2.9095618132578212</c:v>
                </c:pt>
                <c:pt idx="275">
                  <c:v>2.9055678694342584</c:v>
                </c:pt>
                <c:pt idx="276">
                  <c:v>2.9006888614907971</c:v>
                </c:pt>
                <c:pt idx="277">
                  <c:v>2.8949262756205218</c:v>
                </c:pt>
                <c:pt idx="278">
                  <c:v>2.8882818671629136</c:v>
                </c:pt>
                <c:pt idx="279">
                  <c:v>2.88075766006915</c:v>
                </c:pt>
                <c:pt idx="280">
                  <c:v>2.872355946285607</c:v>
                </c:pt>
                <c:pt idx="281">
                  <c:v>2.8630792850556874</c:v>
                </c:pt>
                <c:pt idx="282">
                  <c:v>2.8529305021402656</c:v>
                </c:pt>
                <c:pt idx="283">
                  <c:v>2.8419126889569362</c:v>
                </c:pt>
                <c:pt idx="284">
                  <c:v>2.8300292016383226</c:v>
                </c:pt>
                <c:pt idx="285">
                  <c:v>2.817283660009783</c:v>
                </c:pt>
                <c:pt idx="286">
                  <c:v>2.8036799464867617</c:v>
                </c:pt>
                <c:pt idx="287">
                  <c:v>2.7892222048921851</c:v>
                </c:pt>
                <c:pt idx="288">
                  <c:v>2.7739148391941977</c:v>
                </c:pt>
                <c:pt idx="289">
                  <c:v>2.7577625121646752</c:v>
                </c:pt>
                <c:pt idx="290">
                  <c:v>2.7407701439588985</c:v>
                </c:pt>
                <c:pt idx="291">
                  <c:v>2.7229429106168372</c:v>
                </c:pt>
                <c:pt idx="292">
                  <c:v>2.7042862424864622</c:v>
                </c:pt>
                <c:pt idx="293">
                  <c:v>2.6848058225696163</c:v>
                </c:pt>
                <c:pt idx="294">
                  <c:v>2.6645075847909196</c:v>
                </c:pt>
                <c:pt idx="295">
                  <c:v>2.6433977121902288</c:v>
                </c:pt>
                <c:pt idx="296">
                  <c:v>2.6214826350392371</c:v>
                </c:pt>
                <c:pt idx="297">
                  <c:v>2.598769028882741</c:v>
                </c:pt>
                <c:pt idx="298">
                  <c:v>2.5752638125052036</c:v>
                </c:pt>
                <c:pt idx="299">
                  <c:v>2.5509741458232371</c:v>
                </c:pt>
                <c:pt idx="300">
                  <c:v>2.525907427704611</c:v>
                </c:pt>
                <c:pt idx="301">
                  <c:v>2.5000712937144955</c:v>
                </c:pt>
                <c:pt idx="302">
                  <c:v>2.4734736137895754</c:v>
                </c:pt>
                <c:pt idx="303">
                  <c:v>2.4461224898408185</c:v>
                </c:pt>
                <c:pt idx="304">
                  <c:v>2.4180262532855381</c:v>
                </c:pt>
                <c:pt idx="305">
                  <c:v>2.3891934625095597</c:v>
                </c:pt>
                <c:pt idx="306">
                  <c:v>2.3596329002602632</c:v>
                </c:pt>
                <c:pt idx="307">
                  <c:v>2.3293535709712709</c:v>
                </c:pt>
                <c:pt idx="308">
                  <c:v>2.2983646980196073</c:v>
                </c:pt>
                <c:pt idx="309">
                  <c:v>2.2666757209161656</c:v>
                </c:pt>
                <c:pt idx="310">
                  <c:v>2.2342962924303515</c:v>
                </c:pt>
                <c:pt idx="311">
                  <c:v>2.2012362756497499</c:v>
                </c:pt>
                <c:pt idx="312">
                  <c:v>2.167505740975733</c:v>
                </c:pt>
                <c:pt idx="313">
                  <c:v>2.1331149630559141</c:v>
                </c:pt>
                <c:pt idx="314">
                  <c:v>2.0980744176543991</c:v>
                </c:pt>
                <c:pt idx="315">
                  <c:v>2.0623947784607624</c:v>
                </c:pt>
                <c:pt idx="316">
                  <c:v>2.026086913838741</c:v>
                </c:pt>
                <c:pt idx="317">
                  <c:v>1.9891618835156195</c:v>
                </c:pt>
                <c:pt idx="318">
                  <c:v>1.9516309352133359</c:v>
                </c:pt>
                <c:pt idx="319">
                  <c:v>1.9135055012223132</c:v>
                </c:pt>
                <c:pt idx="320">
                  <c:v>1.8747971949190723</c:v>
                </c:pt>
                <c:pt idx="321">
                  <c:v>1.8355178072286922</c:v>
                </c:pt>
                <c:pt idx="322">
                  <c:v>1.7956793030331699</c:v>
                </c:pt>
                <c:pt idx="323">
                  <c:v>1.7552938175268076</c:v>
                </c:pt>
                <c:pt idx="324">
                  <c:v>1.714373652519714</c:v>
                </c:pt>
                <c:pt idx="325">
                  <c:v>1.672931272690551</c:v>
                </c:pt>
                <c:pt idx="326">
                  <c:v>1.6309793017896779</c:v>
                </c:pt>
                <c:pt idx="327">
                  <c:v>1.5885305187938277</c:v>
                </c:pt>
                <c:pt idx="328">
                  <c:v>1.5455978540135156</c:v>
                </c:pt>
                <c:pt idx="329">
                  <c:v>1.5021943851543238</c:v>
                </c:pt>
                <c:pt idx="330">
                  <c:v>1.4583333333333321</c:v>
                </c:pt>
                <c:pt idx="331">
                  <c:v>1.4140280590518175</c:v>
                </c:pt>
                <c:pt idx="332">
                  <c:v>1.3692920581255137</c:v>
                </c:pt>
                <c:pt idx="333">
                  <c:v>1.3241389575736777</c:v>
                </c:pt>
                <c:pt idx="334">
                  <c:v>1.2785825114681431</c:v>
                </c:pt>
                <c:pt idx="335">
                  <c:v>1.2326365967437076</c:v>
                </c:pt>
                <c:pt idx="336">
                  <c:v>1.1863152089710829</c:v>
                </c:pt>
                <c:pt idx="337">
                  <c:v>1.1396324580937145</c:v>
                </c:pt>
                <c:pt idx="338">
                  <c:v>1.0926025641297439</c:v>
                </c:pt>
                <c:pt idx="339">
                  <c:v>1.0452398528404587</c:v>
                </c:pt>
                <c:pt idx="340">
                  <c:v>0.9975587513665336</c:v>
                </c:pt>
                <c:pt idx="341">
                  <c:v>0.94957378383337299</c:v>
                </c:pt>
                <c:pt idx="342">
                  <c:v>0.90129956692692992</c:v>
                </c:pt>
                <c:pt idx="343">
                  <c:v>0.85275080544131476</c:v>
                </c:pt>
                <c:pt idx="344">
                  <c:v>0.80394228779957988</c:v>
                </c:pt>
                <c:pt idx="345">
                  <c:v>0.75488888154901868</c:v>
                </c:pt>
                <c:pt idx="346">
                  <c:v>0.70560552883236438</c:v>
                </c:pt>
                <c:pt idx="347">
                  <c:v>0.65610724183627189</c:v>
                </c:pt>
                <c:pt idx="348">
                  <c:v>0.60640909821846478</c:v>
                </c:pt>
                <c:pt idx="349">
                  <c:v>0.55652623651492172</c:v>
                </c:pt>
                <c:pt idx="350">
                  <c:v>0.5064738515285464</c:v>
                </c:pt>
                <c:pt idx="351">
                  <c:v>0.45626718970067398</c:v>
                </c:pt>
                <c:pt idx="352">
                  <c:v>0.4059215444668568</c:v>
                </c:pt>
                <c:pt idx="353">
                  <c:v>0.35545225159834642</c:v>
                </c:pt>
                <c:pt idx="354">
                  <c:v>0.3048746845306558</c:v>
                </c:pt>
                <c:pt idx="355">
                  <c:v>0.25420424968066957</c:v>
                </c:pt>
                <c:pt idx="356">
                  <c:v>0.20345638175369773</c:v>
                </c:pt>
                <c:pt idx="357">
                  <c:v>0.15264653904191855</c:v>
                </c:pt>
                <c:pt idx="358">
                  <c:v>0.1017901987156269</c:v>
                </c:pt>
                <c:pt idx="359">
                  <c:v>5.0902852108742673E-2</c:v>
                </c:pt>
                <c:pt idx="360">
                  <c:v>-3.3181103987108462E-16</c:v>
                </c:pt>
              </c:numCache>
            </c:numRef>
          </c:xVal>
          <c:yVal>
            <c:numRef>
              <c:f>Data!$AG$17:$AG$377</c:f>
              <c:numCache>
                <c:formatCode>0.0</c:formatCode>
                <c:ptCount val="361"/>
                <c:pt idx="0">
                  <c:v>5.416666666666667</c:v>
                </c:pt>
                <c:pt idx="1">
                  <c:v>5.4162224442061415</c:v>
                </c:pt>
                <c:pt idx="2">
                  <c:v>5.4148899121390288</c:v>
                </c:pt>
                <c:pt idx="3">
                  <c:v>5.4126694763675056</c:v>
                </c:pt>
                <c:pt idx="4">
                  <c:v>5.4095618132578212</c:v>
                </c:pt>
                <c:pt idx="5">
                  <c:v>5.4055678694342575</c:v>
                </c:pt>
                <c:pt idx="6">
                  <c:v>5.4006888614907966</c:v>
                </c:pt>
                <c:pt idx="7">
                  <c:v>5.3949262756205227</c:v>
                </c:pt>
                <c:pt idx="8">
                  <c:v>5.3882818671629149</c:v>
                </c:pt>
                <c:pt idx="9">
                  <c:v>5.3807576600691522</c:v>
                </c:pt>
                <c:pt idx="10">
                  <c:v>5.3723559462856079</c:v>
                </c:pt>
                <c:pt idx="11">
                  <c:v>5.3630792850556865</c:v>
                </c:pt>
                <c:pt idx="12">
                  <c:v>5.3529305021402669</c:v>
                </c:pt>
                <c:pt idx="13">
                  <c:v>5.3419126889569357</c:v>
                </c:pt>
                <c:pt idx="14">
                  <c:v>5.3300292016383226</c:v>
                </c:pt>
                <c:pt idx="15">
                  <c:v>5.3172836600097826</c:v>
                </c:pt>
                <c:pt idx="16">
                  <c:v>5.3036799464867643</c:v>
                </c:pt>
                <c:pt idx="17">
                  <c:v>5.2892222048921864</c:v>
                </c:pt>
                <c:pt idx="18">
                  <c:v>5.2739148391941972</c:v>
                </c:pt>
                <c:pt idx="19">
                  <c:v>5.2577625121646747</c:v>
                </c:pt>
                <c:pt idx="20">
                  <c:v>5.2407701439588994</c:v>
                </c:pt>
                <c:pt idx="21">
                  <c:v>5.2229429106168386</c:v>
                </c:pt>
                <c:pt idx="22">
                  <c:v>5.2042862424864635</c:v>
                </c:pt>
                <c:pt idx="23">
                  <c:v>5.1848058225696185</c:v>
                </c:pt>
                <c:pt idx="24">
                  <c:v>5.1645075847909192</c:v>
                </c:pt>
                <c:pt idx="25">
                  <c:v>5.1433977121902288</c:v>
                </c:pt>
                <c:pt idx="26">
                  <c:v>5.1214826350392366</c:v>
                </c:pt>
                <c:pt idx="27">
                  <c:v>5.0987690288827396</c:v>
                </c:pt>
                <c:pt idx="28">
                  <c:v>5.0752638125052032</c:v>
                </c:pt>
                <c:pt idx="29">
                  <c:v>5.050974145823238</c:v>
                </c:pt>
                <c:pt idx="30">
                  <c:v>5.0259074277046123</c:v>
                </c:pt>
                <c:pt idx="31">
                  <c:v>5.0000712937144955</c:v>
                </c:pt>
                <c:pt idx="32">
                  <c:v>4.9734736137895768</c:v>
                </c:pt>
                <c:pt idx="33">
                  <c:v>4.9461224898408203</c:v>
                </c:pt>
                <c:pt idx="34">
                  <c:v>4.9180262532855394</c:v>
                </c:pt>
                <c:pt idx="35">
                  <c:v>4.8891934625095592</c:v>
                </c:pt>
                <c:pt idx="36">
                  <c:v>4.8596329002602641</c:v>
                </c:pt>
                <c:pt idx="37">
                  <c:v>4.8293535709712714</c:v>
                </c:pt>
                <c:pt idx="38">
                  <c:v>4.7983646980196042</c:v>
                </c:pt>
                <c:pt idx="39">
                  <c:v>4.7666757209161652</c:v>
                </c:pt>
                <c:pt idx="40">
                  <c:v>4.7342962924303533</c:v>
                </c:pt>
                <c:pt idx="41">
                  <c:v>4.7012362756497508</c:v>
                </c:pt>
                <c:pt idx="42">
                  <c:v>4.6675057409757335</c:v>
                </c:pt>
                <c:pt idx="43">
                  <c:v>4.6331149630559132</c:v>
                </c:pt>
                <c:pt idx="44">
                  <c:v>4.5980744176544004</c:v>
                </c:pt>
                <c:pt idx="45">
                  <c:v>4.5623947784607637</c:v>
                </c:pt>
                <c:pt idx="46">
                  <c:v>4.5260869138387418</c:v>
                </c:pt>
                <c:pt idx="47">
                  <c:v>4.4891618835156217</c:v>
                </c:pt>
                <c:pt idx="48">
                  <c:v>4.4516309352133376</c:v>
                </c:pt>
                <c:pt idx="49">
                  <c:v>4.4135055012223141</c:v>
                </c:pt>
                <c:pt idx="50">
                  <c:v>4.3747971949190747</c:v>
                </c:pt>
                <c:pt idx="51">
                  <c:v>4.3355178072286922</c:v>
                </c:pt>
                <c:pt idx="52">
                  <c:v>4.2956793030331681</c:v>
                </c:pt>
                <c:pt idx="53">
                  <c:v>4.2552938175268071</c:v>
                </c:pt>
                <c:pt idx="54">
                  <c:v>4.214373652519714</c:v>
                </c:pt>
                <c:pt idx="55">
                  <c:v>4.1729312726905512</c:v>
                </c:pt>
                <c:pt idx="56">
                  <c:v>4.1309793017896776</c:v>
                </c:pt>
                <c:pt idx="57">
                  <c:v>4.0885305187938306</c:v>
                </c:pt>
                <c:pt idx="58">
                  <c:v>4.0455978540135131</c:v>
                </c:pt>
                <c:pt idx="59">
                  <c:v>4.0021943851543229</c:v>
                </c:pt>
                <c:pt idx="60">
                  <c:v>3.9583333333333344</c:v>
                </c:pt>
                <c:pt idx="61">
                  <c:v>3.9140280590518168</c:v>
                </c:pt>
                <c:pt idx="62">
                  <c:v>3.8692920581255139</c:v>
                </c:pt>
                <c:pt idx="63">
                  <c:v>3.8241389575736777</c:v>
                </c:pt>
                <c:pt idx="64">
                  <c:v>3.7785825114681426</c:v>
                </c:pt>
                <c:pt idx="65">
                  <c:v>3.7326365967437063</c:v>
                </c:pt>
                <c:pt idx="66">
                  <c:v>3.6863152089710836</c:v>
                </c:pt>
                <c:pt idx="67">
                  <c:v>3.6396324580937152</c:v>
                </c:pt>
                <c:pt idx="68">
                  <c:v>3.5926025641297428</c:v>
                </c:pt>
                <c:pt idx="69">
                  <c:v>3.5452398528404596</c:v>
                </c:pt>
                <c:pt idx="70">
                  <c:v>3.497558751366534</c:v>
                </c:pt>
                <c:pt idx="71">
                  <c:v>3.4495737838333738</c:v>
                </c:pt>
                <c:pt idx="72">
                  <c:v>3.401299566926931</c:v>
                </c:pt>
                <c:pt idx="73">
                  <c:v>3.3527508054413162</c:v>
                </c:pt>
                <c:pt idx="74">
                  <c:v>3.3039422877995825</c:v>
                </c:pt>
                <c:pt idx="75">
                  <c:v>3.2548888815490185</c:v>
                </c:pt>
                <c:pt idx="76">
                  <c:v>3.2056055288323639</c:v>
                </c:pt>
                <c:pt idx="77">
                  <c:v>3.1561072418362719</c:v>
                </c:pt>
                <c:pt idx="78">
                  <c:v>3.1064090982184651</c:v>
                </c:pt>
                <c:pt idx="79">
                  <c:v>3.0565262365149222</c:v>
                </c:pt>
                <c:pt idx="80">
                  <c:v>3.0064738515285461</c:v>
                </c:pt>
                <c:pt idx="81">
                  <c:v>2.9562671897006747</c:v>
                </c:pt>
                <c:pt idx="82">
                  <c:v>2.9059215444668571</c:v>
                </c:pt>
                <c:pt idx="83">
                  <c:v>2.8554522515983467</c:v>
                </c:pt>
                <c:pt idx="84">
                  <c:v>2.8048746845306556</c:v>
                </c:pt>
                <c:pt idx="85">
                  <c:v>2.7542042496806696</c:v>
                </c:pt>
                <c:pt idx="86">
                  <c:v>2.703456381753699</c:v>
                </c:pt>
                <c:pt idx="87">
                  <c:v>2.6526465390419198</c:v>
                </c:pt>
                <c:pt idx="88">
                  <c:v>2.6017901987156287</c:v>
                </c:pt>
                <c:pt idx="89">
                  <c:v>2.5509028521087442</c:v>
                </c:pt>
                <c:pt idx="90">
                  <c:v>2.5000000000000004</c:v>
                </c:pt>
                <c:pt idx="91">
                  <c:v>2.4490971478912571</c:v>
                </c:pt>
                <c:pt idx="92">
                  <c:v>2.3982098012843727</c:v>
                </c:pt>
                <c:pt idx="93">
                  <c:v>2.3473534609580802</c:v>
                </c:pt>
                <c:pt idx="94">
                  <c:v>2.2965436182463002</c:v>
                </c:pt>
                <c:pt idx="95">
                  <c:v>2.2457957503193295</c:v>
                </c:pt>
                <c:pt idx="96">
                  <c:v>2.1951253154693435</c:v>
                </c:pt>
                <c:pt idx="97">
                  <c:v>2.1445477484016542</c:v>
                </c:pt>
                <c:pt idx="98">
                  <c:v>2.0940784555331429</c:v>
                </c:pt>
                <c:pt idx="99">
                  <c:v>2.0437328102993275</c:v>
                </c:pt>
                <c:pt idx="100">
                  <c:v>1.9935261484714537</c:v>
                </c:pt>
                <c:pt idx="101">
                  <c:v>1.9434737634850781</c:v>
                </c:pt>
                <c:pt idx="102">
                  <c:v>1.8935909017815362</c:v>
                </c:pt>
                <c:pt idx="103">
                  <c:v>1.843892758163727</c:v>
                </c:pt>
                <c:pt idx="104">
                  <c:v>1.7943944711676354</c:v>
                </c:pt>
                <c:pt idx="105">
                  <c:v>1.7451111184509815</c:v>
                </c:pt>
                <c:pt idx="106">
                  <c:v>1.6960577122004195</c:v>
                </c:pt>
                <c:pt idx="107">
                  <c:v>1.6472491945586862</c:v>
                </c:pt>
                <c:pt idx="108">
                  <c:v>1.5987004330730694</c:v>
                </c:pt>
                <c:pt idx="109">
                  <c:v>1.5504262161666269</c:v>
                </c:pt>
                <c:pt idx="110">
                  <c:v>1.5024412486334662</c:v>
                </c:pt>
                <c:pt idx="111">
                  <c:v>1.4547601471595415</c:v>
                </c:pt>
                <c:pt idx="112">
                  <c:v>1.4073974358702561</c:v>
                </c:pt>
                <c:pt idx="113">
                  <c:v>1.3603675419062846</c:v>
                </c:pt>
                <c:pt idx="114">
                  <c:v>1.3136847910289162</c:v>
                </c:pt>
                <c:pt idx="115">
                  <c:v>1.2673634032562933</c:v>
                </c:pt>
                <c:pt idx="116">
                  <c:v>1.2214174885318567</c:v>
                </c:pt>
                <c:pt idx="117">
                  <c:v>1.1758610424263225</c:v>
                </c:pt>
                <c:pt idx="118">
                  <c:v>1.1307079418744839</c:v>
                </c:pt>
                <c:pt idx="119">
                  <c:v>1.0859719409481845</c:v>
                </c:pt>
                <c:pt idx="120">
                  <c:v>1.0416666666666676</c:v>
                </c:pt>
                <c:pt idx="121">
                  <c:v>0.99780561484567587</c:v>
                </c:pt>
                <c:pt idx="122">
                  <c:v>0.95440214598648621</c:v>
                </c:pt>
                <c:pt idx="123">
                  <c:v>0.91146948120617066</c:v>
                </c:pt>
                <c:pt idx="124">
                  <c:v>0.86902069821032224</c:v>
                </c:pt>
                <c:pt idx="125">
                  <c:v>0.82706872730944925</c:v>
                </c:pt>
                <c:pt idx="126">
                  <c:v>0.78562634748028659</c:v>
                </c:pt>
                <c:pt idx="127">
                  <c:v>0.74470618247319198</c:v>
                </c:pt>
                <c:pt idx="128">
                  <c:v>0.7043206969668292</c:v>
                </c:pt>
                <c:pt idx="129">
                  <c:v>0.66448219277130849</c:v>
                </c:pt>
                <c:pt idx="130">
                  <c:v>0.62520280508092629</c:v>
                </c:pt>
                <c:pt idx="131">
                  <c:v>0.586494498777687</c:v>
                </c:pt>
                <c:pt idx="132">
                  <c:v>0.54836906478666481</c:v>
                </c:pt>
                <c:pt idx="133">
                  <c:v>0.51083811648438016</c:v>
                </c:pt>
                <c:pt idx="134">
                  <c:v>0.47391308616125744</c:v>
                </c:pt>
                <c:pt idx="135">
                  <c:v>0.43760522153923748</c:v>
                </c:pt>
                <c:pt idx="136">
                  <c:v>0.40192558234560105</c:v>
                </c:pt>
                <c:pt idx="137">
                  <c:v>0.36688503694408575</c:v>
                </c:pt>
                <c:pt idx="138">
                  <c:v>0.33249425902426766</c:v>
                </c:pt>
                <c:pt idx="139">
                  <c:v>0.29876372435024862</c:v>
                </c:pt>
                <c:pt idx="140">
                  <c:v>0.26570370756964784</c:v>
                </c:pt>
                <c:pt idx="141">
                  <c:v>0.23332427908383507</c:v>
                </c:pt>
                <c:pt idx="142">
                  <c:v>0.20163530198039517</c:v>
                </c:pt>
                <c:pt idx="143">
                  <c:v>0.17064642902872909</c:v>
                </c:pt>
                <c:pt idx="144">
                  <c:v>0.14036709973973729</c:v>
                </c:pt>
                <c:pt idx="145">
                  <c:v>0.11080653749044006</c:v>
                </c:pt>
                <c:pt idx="146">
                  <c:v>8.1973746714462475E-2</c:v>
                </c:pt>
                <c:pt idx="147">
                  <c:v>5.3877510159180637E-2</c:v>
                </c:pt>
                <c:pt idx="148">
                  <c:v>2.6526386210424024E-2</c:v>
                </c:pt>
                <c:pt idx="149">
                  <c:v>-7.1293714493709609E-5</c:v>
                </c:pt>
                <c:pt idx="150">
                  <c:v>-2.5907427704612723E-2</c:v>
                </c:pt>
                <c:pt idx="151">
                  <c:v>-5.0974145823237692E-2</c:v>
                </c:pt>
                <c:pt idx="152">
                  <c:v>-7.5263812505204239E-2</c:v>
                </c:pt>
                <c:pt idx="153">
                  <c:v>-9.8769028882739252E-2</c:v>
                </c:pt>
                <c:pt idx="154">
                  <c:v>-0.12148263503923748</c:v>
                </c:pt>
                <c:pt idx="155">
                  <c:v>-0.14339771219022929</c:v>
                </c:pt>
                <c:pt idx="156">
                  <c:v>-0.16450758479091915</c:v>
                </c:pt>
                <c:pt idx="157">
                  <c:v>-0.18480582256961745</c:v>
                </c:pt>
                <c:pt idx="158">
                  <c:v>-0.20428624248646313</c:v>
                </c:pt>
                <c:pt idx="159">
                  <c:v>-0.22294291061683849</c:v>
                </c:pt>
                <c:pt idx="160">
                  <c:v>-0.24077014395889934</c:v>
                </c:pt>
                <c:pt idx="161">
                  <c:v>-0.25776251216467405</c:v>
                </c:pt>
                <c:pt idx="162">
                  <c:v>-0.27391483919419779</c:v>
                </c:pt>
                <c:pt idx="163">
                  <c:v>-0.28922220489218714</c:v>
                </c:pt>
                <c:pt idx="164">
                  <c:v>-0.30367994648676327</c:v>
                </c:pt>
                <c:pt idx="165">
                  <c:v>-0.31728366000978225</c:v>
                </c:pt>
                <c:pt idx="166">
                  <c:v>-0.33002920163832289</c:v>
                </c:pt>
                <c:pt idx="167">
                  <c:v>-0.34191268895693566</c:v>
                </c:pt>
                <c:pt idx="168">
                  <c:v>-0.35293050214026644</c:v>
                </c:pt>
                <c:pt idx="169">
                  <c:v>-0.3630792850556866</c:v>
                </c:pt>
                <c:pt idx="170">
                  <c:v>-0.37235594628560686</c:v>
                </c:pt>
                <c:pt idx="171">
                  <c:v>-0.38075766006915168</c:v>
                </c:pt>
                <c:pt idx="172">
                  <c:v>-0.38828186716291341</c:v>
                </c:pt>
                <c:pt idx="173">
                  <c:v>-0.40880220490193098</c:v>
                </c:pt>
                <c:pt idx="174">
                  <c:v>-0.43770434745648179</c:v>
                </c:pt>
                <c:pt idx="175">
                  <c:v>-0.4660246134709336</c:v>
                </c:pt>
                <c:pt idx="176">
                  <c:v>-0.49257049451658391</c:v>
                </c:pt>
                <c:pt idx="177">
                  <c:v>-0.51584075876730873</c:v>
                </c:pt>
                <c:pt idx="178">
                  <c:v>-0.53415859146572653</c:v>
                </c:pt>
                <c:pt idx="179">
                  <c:v>-0.5459325020979483</c:v>
                </c:pt>
                <c:pt idx="180">
                  <c:v>-0.55000000000000004</c:v>
                </c:pt>
                <c:pt idx="181">
                  <c:v>-0.5459325020979483</c:v>
                </c:pt>
                <c:pt idx="182">
                  <c:v>-0.53415859146572653</c:v>
                </c:pt>
                <c:pt idx="183">
                  <c:v>-0.51584075876730873</c:v>
                </c:pt>
                <c:pt idx="184">
                  <c:v>-0.49257049451658391</c:v>
                </c:pt>
                <c:pt idx="185">
                  <c:v>-0.4660246134709336</c:v>
                </c:pt>
                <c:pt idx="186">
                  <c:v>-0.43770434745648179</c:v>
                </c:pt>
                <c:pt idx="187">
                  <c:v>-0.40880220490193098</c:v>
                </c:pt>
                <c:pt idx="188">
                  <c:v>-0.38828186716291341</c:v>
                </c:pt>
                <c:pt idx="189">
                  <c:v>-0.38075766006915168</c:v>
                </c:pt>
                <c:pt idx="190">
                  <c:v>-0.37235594628560686</c:v>
                </c:pt>
                <c:pt idx="191">
                  <c:v>-0.3630792850556866</c:v>
                </c:pt>
                <c:pt idx="192">
                  <c:v>-0.35293050214026644</c:v>
                </c:pt>
                <c:pt idx="193">
                  <c:v>-0.34191268895693566</c:v>
                </c:pt>
                <c:pt idx="194">
                  <c:v>-0.33002920163832289</c:v>
                </c:pt>
                <c:pt idx="195">
                  <c:v>-0.31728366000978225</c:v>
                </c:pt>
                <c:pt idx="196">
                  <c:v>-0.30367994648676327</c:v>
                </c:pt>
                <c:pt idx="197">
                  <c:v>-0.28922220489218714</c:v>
                </c:pt>
                <c:pt idx="198">
                  <c:v>-0.27391483919419779</c:v>
                </c:pt>
                <c:pt idx="199">
                  <c:v>-0.25776251216467405</c:v>
                </c:pt>
                <c:pt idx="200">
                  <c:v>-0.24077014395889934</c:v>
                </c:pt>
                <c:pt idx="201">
                  <c:v>-0.22294291061683849</c:v>
                </c:pt>
                <c:pt idx="202">
                  <c:v>-0.20428624248646313</c:v>
                </c:pt>
                <c:pt idx="203">
                  <c:v>-0.18480582256961745</c:v>
                </c:pt>
                <c:pt idx="204">
                  <c:v>-0.16450758479091915</c:v>
                </c:pt>
                <c:pt idx="205">
                  <c:v>-0.14339771219022929</c:v>
                </c:pt>
                <c:pt idx="206">
                  <c:v>-0.12148263503923748</c:v>
                </c:pt>
                <c:pt idx="207">
                  <c:v>-9.8769028882739252E-2</c:v>
                </c:pt>
                <c:pt idx="208">
                  <c:v>-7.5263812505204239E-2</c:v>
                </c:pt>
                <c:pt idx="209">
                  <c:v>-5.0974145823237692E-2</c:v>
                </c:pt>
                <c:pt idx="210">
                  <c:v>-2.5907427704612723E-2</c:v>
                </c:pt>
                <c:pt idx="211">
                  <c:v>-7.1293714493709609E-5</c:v>
                </c:pt>
                <c:pt idx="212">
                  <c:v>2.6526386210424024E-2</c:v>
                </c:pt>
                <c:pt idx="213">
                  <c:v>5.3877510159180637E-2</c:v>
                </c:pt>
                <c:pt idx="214">
                  <c:v>8.1973746714462475E-2</c:v>
                </c:pt>
                <c:pt idx="215">
                  <c:v>0.11080653749044006</c:v>
                </c:pt>
                <c:pt idx="216">
                  <c:v>0.14036709973973729</c:v>
                </c:pt>
                <c:pt idx="217">
                  <c:v>0.17064642902872909</c:v>
                </c:pt>
                <c:pt idx="218">
                  <c:v>0.20163530198039517</c:v>
                </c:pt>
                <c:pt idx="219">
                  <c:v>0.23332427908383507</c:v>
                </c:pt>
                <c:pt idx="220">
                  <c:v>0.26570370756964784</c:v>
                </c:pt>
                <c:pt idx="221">
                  <c:v>0.29876372435024862</c:v>
                </c:pt>
                <c:pt idx="222">
                  <c:v>0.33249425902426766</c:v>
                </c:pt>
                <c:pt idx="223">
                  <c:v>0.36688503694408575</c:v>
                </c:pt>
                <c:pt idx="224">
                  <c:v>0.40192558234560105</c:v>
                </c:pt>
                <c:pt idx="225">
                  <c:v>0.43760522153923748</c:v>
                </c:pt>
                <c:pt idx="226">
                  <c:v>0.47391308616125744</c:v>
                </c:pt>
                <c:pt idx="227">
                  <c:v>0.51083811648438016</c:v>
                </c:pt>
                <c:pt idx="228">
                  <c:v>0.54836906478666481</c:v>
                </c:pt>
                <c:pt idx="229">
                  <c:v>0.586494498777687</c:v>
                </c:pt>
                <c:pt idx="230">
                  <c:v>0.62520280508092629</c:v>
                </c:pt>
                <c:pt idx="231">
                  <c:v>0.66448219277130849</c:v>
                </c:pt>
                <c:pt idx="232">
                  <c:v>0.7043206969668292</c:v>
                </c:pt>
                <c:pt idx="233">
                  <c:v>0.74470618247319198</c:v>
                </c:pt>
                <c:pt idx="234">
                  <c:v>0.78562634748028659</c:v>
                </c:pt>
                <c:pt idx="235">
                  <c:v>0.82706872730944925</c:v>
                </c:pt>
                <c:pt idx="236">
                  <c:v>0.86902069821032224</c:v>
                </c:pt>
                <c:pt idx="237">
                  <c:v>0.91146948120617066</c:v>
                </c:pt>
                <c:pt idx="238">
                  <c:v>0.95440214598648621</c:v>
                </c:pt>
                <c:pt idx="239">
                  <c:v>0.99780561484567587</c:v>
                </c:pt>
                <c:pt idx="240">
                  <c:v>1.0416666666666676</c:v>
                </c:pt>
                <c:pt idx="241">
                  <c:v>1.0859719409481845</c:v>
                </c:pt>
                <c:pt idx="242">
                  <c:v>1.1307079418744839</c:v>
                </c:pt>
                <c:pt idx="243">
                  <c:v>1.1758610424263225</c:v>
                </c:pt>
                <c:pt idx="244">
                  <c:v>1.2214174885318567</c:v>
                </c:pt>
                <c:pt idx="245">
                  <c:v>1.2673634032562933</c:v>
                </c:pt>
                <c:pt idx="246">
                  <c:v>1.3136847910289162</c:v>
                </c:pt>
                <c:pt idx="247">
                  <c:v>1.3603675419062846</c:v>
                </c:pt>
                <c:pt idx="248">
                  <c:v>1.4073974358702561</c:v>
                </c:pt>
                <c:pt idx="249">
                  <c:v>1.4547601471595415</c:v>
                </c:pt>
                <c:pt idx="250">
                  <c:v>1.5024412486334662</c:v>
                </c:pt>
                <c:pt idx="251">
                  <c:v>1.5504262161666269</c:v>
                </c:pt>
                <c:pt idx="252">
                  <c:v>1.5987004330730694</c:v>
                </c:pt>
                <c:pt idx="253">
                  <c:v>1.6472491945586862</c:v>
                </c:pt>
                <c:pt idx="254">
                  <c:v>1.6960577122004195</c:v>
                </c:pt>
                <c:pt idx="255">
                  <c:v>1.7451111184509815</c:v>
                </c:pt>
                <c:pt idx="256">
                  <c:v>1.7943944711676354</c:v>
                </c:pt>
                <c:pt idx="257">
                  <c:v>1.843892758163727</c:v>
                </c:pt>
                <c:pt idx="258">
                  <c:v>1.8935909017815362</c:v>
                </c:pt>
                <c:pt idx="259">
                  <c:v>1.9434737634850781</c:v>
                </c:pt>
                <c:pt idx="260">
                  <c:v>1.9935261484714537</c:v>
                </c:pt>
                <c:pt idx="261">
                  <c:v>2.0437328102993275</c:v>
                </c:pt>
                <c:pt idx="262">
                  <c:v>2.0940784555331429</c:v>
                </c:pt>
                <c:pt idx="263">
                  <c:v>2.1445477484016542</c:v>
                </c:pt>
                <c:pt idx="264">
                  <c:v>2.1951253154693435</c:v>
                </c:pt>
                <c:pt idx="265">
                  <c:v>2.2457957503193295</c:v>
                </c:pt>
                <c:pt idx="266">
                  <c:v>2.2965436182463002</c:v>
                </c:pt>
                <c:pt idx="267">
                  <c:v>2.3473534609580802</c:v>
                </c:pt>
                <c:pt idx="268">
                  <c:v>2.3982098012843727</c:v>
                </c:pt>
                <c:pt idx="269">
                  <c:v>2.4490971478912571</c:v>
                </c:pt>
                <c:pt idx="270">
                  <c:v>2.5000000000000004</c:v>
                </c:pt>
                <c:pt idx="271">
                  <c:v>2.5509028521087442</c:v>
                </c:pt>
                <c:pt idx="272">
                  <c:v>2.6017901987156287</c:v>
                </c:pt>
                <c:pt idx="273">
                  <c:v>2.6526465390419198</c:v>
                </c:pt>
                <c:pt idx="274">
                  <c:v>2.703456381753699</c:v>
                </c:pt>
                <c:pt idx="275">
                  <c:v>2.7542042496806696</c:v>
                </c:pt>
                <c:pt idx="276">
                  <c:v>2.8048746845306556</c:v>
                </c:pt>
                <c:pt idx="277">
                  <c:v>2.8554522515983467</c:v>
                </c:pt>
                <c:pt idx="278">
                  <c:v>2.9059215444668571</c:v>
                </c:pt>
                <c:pt idx="279">
                  <c:v>2.9562671897006747</c:v>
                </c:pt>
                <c:pt idx="280">
                  <c:v>3.0064738515285461</c:v>
                </c:pt>
                <c:pt idx="281">
                  <c:v>3.0565262365149222</c:v>
                </c:pt>
                <c:pt idx="282">
                  <c:v>3.1064090982184651</c:v>
                </c:pt>
                <c:pt idx="283">
                  <c:v>3.1561072418362719</c:v>
                </c:pt>
                <c:pt idx="284">
                  <c:v>3.2056055288323639</c:v>
                </c:pt>
                <c:pt idx="285">
                  <c:v>3.2548888815490185</c:v>
                </c:pt>
                <c:pt idx="286">
                  <c:v>3.3039422877995825</c:v>
                </c:pt>
                <c:pt idx="287">
                  <c:v>3.3527508054413162</c:v>
                </c:pt>
                <c:pt idx="288">
                  <c:v>3.401299566926931</c:v>
                </c:pt>
                <c:pt idx="289">
                  <c:v>3.4495737838333738</c:v>
                </c:pt>
                <c:pt idx="290">
                  <c:v>3.497558751366534</c:v>
                </c:pt>
                <c:pt idx="291">
                  <c:v>3.5452398528404596</c:v>
                </c:pt>
                <c:pt idx="292">
                  <c:v>3.5926025641297428</c:v>
                </c:pt>
                <c:pt idx="293">
                  <c:v>3.6396324580937152</c:v>
                </c:pt>
                <c:pt idx="294">
                  <c:v>3.6863152089710836</c:v>
                </c:pt>
                <c:pt idx="295">
                  <c:v>3.7326365967437063</c:v>
                </c:pt>
                <c:pt idx="296">
                  <c:v>3.7785825114681426</c:v>
                </c:pt>
                <c:pt idx="297">
                  <c:v>3.8241389575736777</c:v>
                </c:pt>
                <c:pt idx="298">
                  <c:v>3.8692920581255139</c:v>
                </c:pt>
                <c:pt idx="299">
                  <c:v>3.9140280590518168</c:v>
                </c:pt>
                <c:pt idx="300">
                  <c:v>3.9583333333333344</c:v>
                </c:pt>
                <c:pt idx="301">
                  <c:v>4.0021943851543229</c:v>
                </c:pt>
                <c:pt idx="302">
                  <c:v>4.0455978540135131</c:v>
                </c:pt>
                <c:pt idx="303">
                  <c:v>4.0885305187938306</c:v>
                </c:pt>
                <c:pt idx="304">
                  <c:v>4.1309793017896776</c:v>
                </c:pt>
                <c:pt idx="305">
                  <c:v>4.1729312726905512</c:v>
                </c:pt>
                <c:pt idx="306">
                  <c:v>4.214373652519714</c:v>
                </c:pt>
                <c:pt idx="307">
                  <c:v>4.2552938175268071</c:v>
                </c:pt>
                <c:pt idx="308">
                  <c:v>4.2956793030331681</c:v>
                </c:pt>
                <c:pt idx="309">
                  <c:v>4.3355178072286922</c:v>
                </c:pt>
                <c:pt idx="310">
                  <c:v>4.3747971949190747</c:v>
                </c:pt>
                <c:pt idx="311">
                  <c:v>4.4135055012223141</c:v>
                </c:pt>
                <c:pt idx="312">
                  <c:v>4.4516309352133376</c:v>
                </c:pt>
                <c:pt idx="313">
                  <c:v>4.4891618835156217</c:v>
                </c:pt>
                <c:pt idx="314">
                  <c:v>4.5260869138387418</c:v>
                </c:pt>
                <c:pt idx="315">
                  <c:v>4.5623947784607637</c:v>
                </c:pt>
                <c:pt idx="316">
                  <c:v>4.5980744176544004</c:v>
                </c:pt>
                <c:pt idx="317">
                  <c:v>4.6331149630559132</c:v>
                </c:pt>
                <c:pt idx="318">
                  <c:v>4.6675057409757335</c:v>
                </c:pt>
                <c:pt idx="319">
                  <c:v>4.7012362756497508</c:v>
                </c:pt>
                <c:pt idx="320">
                  <c:v>4.7342962924303533</c:v>
                </c:pt>
                <c:pt idx="321">
                  <c:v>4.7666757209161652</c:v>
                </c:pt>
                <c:pt idx="322">
                  <c:v>4.7983646980196042</c:v>
                </c:pt>
                <c:pt idx="323">
                  <c:v>4.8293535709712714</c:v>
                </c:pt>
                <c:pt idx="324">
                  <c:v>4.8596329002602641</c:v>
                </c:pt>
                <c:pt idx="325">
                  <c:v>4.8891934625095592</c:v>
                </c:pt>
                <c:pt idx="326">
                  <c:v>4.9180262532855394</c:v>
                </c:pt>
                <c:pt idx="327">
                  <c:v>4.9461224898408203</c:v>
                </c:pt>
                <c:pt idx="328">
                  <c:v>4.9734736137895768</c:v>
                </c:pt>
                <c:pt idx="329">
                  <c:v>5.0000712937144955</c:v>
                </c:pt>
                <c:pt idx="330">
                  <c:v>5.0259074277046123</c:v>
                </c:pt>
                <c:pt idx="331">
                  <c:v>5.050974145823238</c:v>
                </c:pt>
                <c:pt idx="332">
                  <c:v>5.0752638125052032</c:v>
                </c:pt>
                <c:pt idx="333">
                  <c:v>5.0987690288827396</c:v>
                </c:pt>
                <c:pt idx="334">
                  <c:v>5.1214826350392366</c:v>
                </c:pt>
                <c:pt idx="335">
                  <c:v>5.1433977121902288</c:v>
                </c:pt>
                <c:pt idx="336">
                  <c:v>5.1645075847909192</c:v>
                </c:pt>
                <c:pt idx="337">
                  <c:v>5.1848058225696185</c:v>
                </c:pt>
                <c:pt idx="338">
                  <c:v>5.2042862424864635</c:v>
                </c:pt>
                <c:pt idx="339">
                  <c:v>5.2229429106168386</c:v>
                </c:pt>
                <c:pt idx="340">
                  <c:v>5.2407701439588994</c:v>
                </c:pt>
                <c:pt idx="341">
                  <c:v>5.2577625121646747</c:v>
                </c:pt>
                <c:pt idx="342">
                  <c:v>5.2739148391941972</c:v>
                </c:pt>
                <c:pt idx="343">
                  <c:v>5.2892222048921864</c:v>
                </c:pt>
                <c:pt idx="344">
                  <c:v>5.3036799464867643</c:v>
                </c:pt>
                <c:pt idx="345">
                  <c:v>5.3172836600097826</c:v>
                </c:pt>
                <c:pt idx="346">
                  <c:v>5.3300292016383226</c:v>
                </c:pt>
                <c:pt idx="347">
                  <c:v>5.3419126889569357</c:v>
                </c:pt>
                <c:pt idx="348">
                  <c:v>5.3529305021402669</c:v>
                </c:pt>
                <c:pt idx="349">
                  <c:v>5.3630792850556865</c:v>
                </c:pt>
                <c:pt idx="350">
                  <c:v>5.3723559462856079</c:v>
                </c:pt>
                <c:pt idx="351">
                  <c:v>5.3807576600691522</c:v>
                </c:pt>
                <c:pt idx="352">
                  <c:v>5.3882818671629149</c:v>
                </c:pt>
                <c:pt idx="353">
                  <c:v>5.3949262756205227</c:v>
                </c:pt>
                <c:pt idx="354">
                  <c:v>5.4006888614907966</c:v>
                </c:pt>
                <c:pt idx="355">
                  <c:v>5.4055678694342575</c:v>
                </c:pt>
                <c:pt idx="356">
                  <c:v>5.4095618132578212</c:v>
                </c:pt>
                <c:pt idx="357">
                  <c:v>5.4126694763675056</c:v>
                </c:pt>
                <c:pt idx="358">
                  <c:v>5.4148899121390288</c:v>
                </c:pt>
                <c:pt idx="359">
                  <c:v>5.4162224442061415</c:v>
                </c:pt>
                <c:pt idx="360">
                  <c:v>5.416666666666667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E72-4DB0-AEE3-2EB22CAC271C}"/>
            </c:ext>
          </c:extLst>
        </c:ser>
        <c:ser>
          <c:idx val="2"/>
          <c:order val="3"/>
          <c:tx>
            <c:strRef>
              <c:f>Data!$P$8</c:f>
              <c:strCache>
                <c:ptCount val="1"/>
                <c:pt idx="0">
                  <c:v>FL100-200</c:v>
                </c:pt>
              </c:strCache>
            </c:strRef>
          </c:tx>
          <c:spPr>
            <a:ln w="19050">
              <a:solidFill>
                <a:schemeClr val="accent4"/>
              </a:solidFill>
              <a:prstDash val="sysDot"/>
            </a:ln>
          </c:spPr>
          <c:marker>
            <c:symbol val="none"/>
          </c:marker>
          <c:xVal>
            <c:numRef>
              <c:f>Data!$AH$17:$AH$377</c:f>
              <c:numCache>
                <c:formatCode>0.0</c:formatCode>
                <c:ptCount val="361"/>
                <c:pt idx="0">
                  <c:v>3.981732478453015E-16</c:v>
                </c:pt>
                <c:pt idx="1">
                  <c:v>-6.1083422530491212E-2</c:v>
                </c:pt>
                <c:pt idx="2">
                  <c:v>-0.12214823845875228</c:v>
                </c:pt>
                <c:pt idx="3">
                  <c:v>-0.18317584685030228</c:v>
                </c:pt>
                <c:pt idx="4">
                  <c:v>-0.24414765810443725</c:v>
                </c:pt>
                <c:pt idx="5">
                  <c:v>-0.30504509961680354</c:v>
                </c:pt>
                <c:pt idx="6">
                  <c:v>-0.36584962143678701</c:v>
                </c:pt>
                <c:pt idx="7">
                  <c:v>-0.42654270191801574</c:v>
                </c:pt>
                <c:pt idx="8">
                  <c:v>-0.48710585336022821</c:v>
                </c:pt>
                <c:pt idx="9">
                  <c:v>-0.54752062764080878</c:v>
                </c:pt>
                <c:pt idx="10">
                  <c:v>-0.60776862183425562</c:v>
                </c:pt>
                <c:pt idx="11">
                  <c:v>-0.66783148381790614</c:v>
                </c:pt>
                <c:pt idx="12">
                  <c:v>-0.72769091786215756</c:v>
                </c:pt>
                <c:pt idx="13">
                  <c:v>-0.78732869020352636</c:v>
                </c:pt>
                <c:pt idx="14">
                  <c:v>-0.84672663459883735</c:v>
                </c:pt>
                <c:pt idx="15">
                  <c:v>-0.90586665785882237</c:v>
                </c:pt>
                <c:pt idx="16">
                  <c:v>-0.96473074535949588</c:v>
                </c:pt>
                <c:pt idx="17">
                  <c:v>-1.0233009665295778</c:v>
                </c:pt>
                <c:pt idx="18">
                  <c:v>-1.0815594803123159</c:v>
                </c:pt>
                <c:pt idx="19">
                  <c:v>-1.1394885406000475</c:v>
                </c:pt>
                <c:pt idx="20">
                  <c:v>-1.1970705016398404</c:v>
                </c:pt>
                <c:pt idx="21">
                  <c:v>-1.2542878234085506</c:v>
                </c:pt>
                <c:pt idx="22">
                  <c:v>-1.3111230769556925</c:v>
                </c:pt>
                <c:pt idx="23">
                  <c:v>-1.3675589497124574</c:v>
                </c:pt>
                <c:pt idx="24">
                  <c:v>-1.4235782507652994</c:v>
                </c:pt>
                <c:pt idx="25">
                  <c:v>-1.479163916092449</c:v>
                </c:pt>
                <c:pt idx="26">
                  <c:v>-1.5342990137617718</c:v>
                </c:pt>
                <c:pt idx="27">
                  <c:v>-1.5889667490884132</c:v>
                </c:pt>
                <c:pt idx="28">
                  <c:v>-1.6431504697506167</c:v>
                </c:pt>
                <c:pt idx="29">
                  <c:v>-1.696833670862181</c:v>
                </c:pt>
                <c:pt idx="30">
                  <c:v>-1.7499999999999989</c:v>
                </c:pt>
                <c:pt idx="31">
                  <c:v>-1.8026332621851884</c:v>
                </c:pt>
                <c:pt idx="32">
                  <c:v>-1.8547174248162184</c:v>
                </c:pt>
                <c:pt idx="33">
                  <c:v>-1.9062366225525931</c:v>
                </c:pt>
                <c:pt idx="34">
                  <c:v>-1.9571751621476132</c:v>
                </c:pt>
                <c:pt idx="35">
                  <c:v>-2.0075175272286612</c:v>
                </c:pt>
                <c:pt idx="36">
                  <c:v>-2.0572483830236568</c:v>
                </c:pt>
                <c:pt idx="37">
                  <c:v>-2.1063525810321684</c:v>
                </c:pt>
                <c:pt idx="38">
                  <c:v>-2.1548151636398045</c:v>
                </c:pt>
                <c:pt idx="39">
                  <c:v>-2.2026213686744311</c:v>
                </c:pt>
                <c:pt idx="40">
                  <c:v>-2.2497566339028867</c:v>
                </c:pt>
                <c:pt idx="41">
                  <c:v>-2.2962066014667757</c:v>
                </c:pt>
                <c:pt idx="42">
                  <c:v>-2.3419571222560034</c:v>
                </c:pt>
                <c:pt idx="43">
                  <c:v>-2.3869942602187435</c:v>
                </c:pt>
                <c:pt idx="44">
                  <c:v>-2.4313042966064891</c:v>
                </c:pt>
                <c:pt idx="45">
                  <c:v>-2.4748737341529154</c:v>
                </c:pt>
                <c:pt idx="46">
                  <c:v>-2.5176893011852788</c:v>
                </c:pt>
                <c:pt idx="47">
                  <c:v>-2.5597379556670967</c:v>
                </c:pt>
                <c:pt idx="48">
                  <c:v>-2.6010068891708795</c:v>
                </c:pt>
                <c:pt idx="49">
                  <c:v>-2.6414835307796998</c:v>
                </c:pt>
                <c:pt idx="50">
                  <c:v>-2.6811555509164213</c:v>
                </c:pt>
                <c:pt idx="51">
                  <c:v>-2.7200108650993982</c:v>
                </c:pt>
                <c:pt idx="52">
                  <c:v>-2.7580376376235289</c:v>
                </c:pt>
                <c:pt idx="53">
                  <c:v>-2.795224285165526</c:v>
                </c:pt>
                <c:pt idx="54">
                  <c:v>-2.8315594803123152</c:v>
                </c:pt>
                <c:pt idx="55">
                  <c:v>-2.8670321550114717</c:v>
                </c:pt>
                <c:pt idx="56">
                  <c:v>-2.9016315039426459</c:v>
                </c:pt>
                <c:pt idx="57">
                  <c:v>-2.9353469878089826</c:v>
                </c:pt>
                <c:pt idx="58">
                  <c:v>-2.9681683365474911</c:v>
                </c:pt>
                <c:pt idx="59">
                  <c:v>-3.0000855524573953</c:v>
                </c:pt>
                <c:pt idx="60">
                  <c:v>-3.031088913245533</c:v>
                </c:pt>
                <c:pt idx="61">
                  <c:v>-3.0611689749878841</c:v>
                </c:pt>
                <c:pt idx="62">
                  <c:v>-3.0903165750062449</c:v>
                </c:pt>
                <c:pt idx="63">
                  <c:v>-3.1185228346592893</c:v>
                </c:pt>
                <c:pt idx="64">
                  <c:v>-3.1457791620470847</c:v>
                </c:pt>
                <c:pt idx="65">
                  <c:v>-3.1720772546282747</c:v>
                </c:pt>
                <c:pt idx="66">
                  <c:v>-3.1974091017491029</c:v>
                </c:pt>
                <c:pt idx="67">
                  <c:v>-3.2217669870835404</c:v>
                </c:pt>
                <c:pt idx="68">
                  <c:v>-3.2451434909837547</c:v>
                </c:pt>
                <c:pt idx="69">
                  <c:v>-3.2675314927402046</c:v>
                </c:pt>
                <c:pt idx="70">
                  <c:v>-3.2889241727506788</c:v>
                </c:pt>
                <c:pt idx="71">
                  <c:v>-3.30931501459761</c:v>
                </c:pt>
                <c:pt idx="72">
                  <c:v>-3.3286978070330369</c:v>
                </c:pt>
                <c:pt idx="73">
                  <c:v>-3.3470666458706226</c:v>
                </c:pt>
                <c:pt idx="74">
                  <c:v>-3.3644159357841148</c:v>
                </c:pt>
                <c:pt idx="75">
                  <c:v>-3.3807403920117389</c:v>
                </c:pt>
                <c:pt idx="76">
                  <c:v>-3.396035041965987</c:v>
                </c:pt>
                <c:pt idx="77">
                  <c:v>-3.4102952267483237</c:v>
                </c:pt>
                <c:pt idx="78">
                  <c:v>-3.4235166025683186</c:v>
                </c:pt>
                <c:pt idx="79">
                  <c:v>-3.4356951420668245</c:v>
                </c:pt>
                <c:pt idx="80">
                  <c:v>-3.4468271355427289</c:v>
                </c:pt>
                <c:pt idx="81">
                  <c:v>-3.4569091920829806</c:v>
                </c:pt>
                <c:pt idx="82">
                  <c:v>-3.4659382405954959</c:v>
                </c:pt>
                <c:pt idx="83">
                  <c:v>-3.4739115307446262</c:v>
                </c:pt>
                <c:pt idx="84">
                  <c:v>-3.4808266337889564</c:v>
                </c:pt>
                <c:pt idx="85">
                  <c:v>-3.48668144332111</c:v>
                </c:pt>
                <c:pt idx="86">
                  <c:v>-3.4914741759093846</c:v>
                </c:pt>
                <c:pt idx="87">
                  <c:v>-3.4952033716410087</c:v>
                </c:pt>
                <c:pt idx="88">
                  <c:v>-3.4978678945668347</c:v>
                </c:pt>
                <c:pt idx="89">
                  <c:v>-3.4994669330473682</c:v>
                </c:pt>
                <c:pt idx="90">
                  <c:v>-3.4999999999999991</c:v>
                </c:pt>
                <c:pt idx="91">
                  <c:v>-3.4994669330473687</c:v>
                </c:pt>
                <c:pt idx="92">
                  <c:v>-3.4978678945668347</c:v>
                </c:pt>
                <c:pt idx="93">
                  <c:v>-3.4952033716410082</c:v>
                </c:pt>
                <c:pt idx="94">
                  <c:v>-3.4914741759093864</c:v>
                </c:pt>
                <c:pt idx="95">
                  <c:v>-3.4866814433211091</c:v>
                </c:pt>
                <c:pt idx="96">
                  <c:v>-3.480826633788956</c:v>
                </c:pt>
                <c:pt idx="97">
                  <c:v>-3.4739115307446271</c:v>
                </c:pt>
                <c:pt idx="98">
                  <c:v>-3.4659382405954959</c:v>
                </c:pt>
                <c:pt idx="99">
                  <c:v>-3.4569091920829815</c:v>
                </c:pt>
                <c:pt idx="100">
                  <c:v>-3.446827135542728</c:v>
                </c:pt>
                <c:pt idx="101">
                  <c:v>-3.435695142066824</c:v>
                </c:pt>
                <c:pt idx="102">
                  <c:v>-3.4235166025683195</c:v>
                </c:pt>
                <c:pt idx="103">
                  <c:v>-3.4102952267483233</c:v>
                </c:pt>
                <c:pt idx="104">
                  <c:v>-3.3960350419659875</c:v>
                </c:pt>
                <c:pt idx="105">
                  <c:v>-3.3807403920117385</c:v>
                </c:pt>
                <c:pt idx="106">
                  <c:v>-3.3644159357841161</c:v>
                </c:pt>
                <c:pt idx="107">
                  <c:v>-3.3470666458706235</c:v>
                </c:pt>
                <c:pt idx="108">
                  <c:v>-3.3286978070330382</c:v>
                </c:pt>
                <c:pt idx="109">
                  <c:v>-3.3093150145976087</c:v>
                </c:pt>
                <c:pt idx="110">
                  <c:v>-3.2889241727506793</c:v>
                </c:pt>
                <c:pt idx="111">
                  <c:v>-3.2675314927402055</c:v>
                </c:pt>
                <c:pt idx="112">
                  <c:v>-3.2451434909837555</c:v>
                </c:pt>
                <c:pt idx="113">
                  <c:v>-3.2217669870835408</c:v>
                </c:pt>
                <c:pt idx="114">
                  <c:v>-3.1974091017491029</c:v>
                </c:pt>
                <c:pt idx="115">
                  <c:v>-3.1720772546282752</c:v>
                </c:pt>
                <c:pt idx="116">
                  <c:v>-3.1457791620470843</c:v>
                </c:pt>
                <c:pt idx="117">
                  <c:v>-3.1185228346592875</c:v>
                </c:pt>
                <c:pt idx="118">
                  <c:v>-3.0903165750062445</c:v>
                </c:pt>
                <c:pt idx="119">
                  <c:v>-3.0611689749878854</c:v>
                </c:pt>
                <c:pt idx="120">
                  <c:v>-3.0310889132455352</c:v>
                </c:pt>
                <c:pt idx="121">
                  <c:v>-3.0000855524573926</c:v>
                </c:pt>
                <c:pt idx="122">
                  <c:v>-2.9681683365474911</c:v>
                </c:pt>
                <c:pt idx="123">
                  <c:v>-2.935346987808984</c:v>
                </c:pt>
                <c:pt idx="124">
                  <c:v>-2.9016315039426464</c:v>
                </c:pt>
                <c:pt idx="125">
                  <c:v>-2.8670321550114704</c:v>
                </c:pt>
                <c:pt idx="126">
                  <c:v>-2.8315594803123165</c:v>
                </c:pt>
                <c:pt idx="127">
                  <c:v>-2.7952242851655247</c:v>
                </c:pt>
                <c:pt idx="128">
                  <c:v>-2.7580376376235272</c:v>
                </c:pt>
                <c:pt idx="129">
                  <c:v>-2.720010865099399</c:v>
                </c:pt>
                <c:pt idx="130">
                  <c:v>-2.6811555509164235</c:v>
                </c:pt>
                <c:pt idx="131">
                  <c:v>-2.6414835307797029</c:v>
                </c:pt>
                <c:pt idx="132">
                  <c:v>-2.6010068891708795</c:v>
                </c:pt>
                <c:pt idx="133">
                  <c:v>-2.5597379556670967</c:v>
                </c:pt>
                <c:pt idx="134">
                  <c:v>-2.5176893011852788</c:v>
                </c:pt>
                <c:pt idx="135">
                  <c:v>-2.4748737341529159</c:v>
                </c:pt>
                <c:pt idx="136">
                  <c:v>-2.4313042966064899</c:v>
                </c:pt>
                <c:pt idx="137">
                  <c:v>-2.3869942602187448</c:v>
                </c:pt>
                <c:pt idx="138">
                  <c:v>-2.3419571222560043</c:v>
                </c:pt>
                <c:pt idx="139">
                  <c:v>-2.2962066014667752</c:v>
                </c:pt>
                <c:pt idx="140">
                  <c:v>-2.2497566339028885</c:v>
                </c:pt>
                <c:pt idx="141">
                  <c:v>-2.2026213686744307</c:v>
                </c:pt>
                <c:pt idx="142">
                  <c:v>-2.154815163639805</c:v>
                </c:pt>
                <c:pt idx="143">
                  <c:v>-2.1063525810321684</c:v>
                </c:pt>
                <c:pt idx="144">
                  <c:v>-2.0572483830236568</c:v>
                </c:pt>
                <c:pt idx="145">
                  <c:v>-2.0075175272286607</c:v>
                </c:pt>
                <c:pt idx="146">
                  <c:v>-1.9571751621476139</c:v>
                </c:pt>
                <c:pt idx="147">
                  <c:v>-1.9062366225525957</c:v>
                </c:pt>
                <c:pt idx="148">
                  <c:v>-1.8547174248162173</c:v>
                </c:pt>
                <c:pt idx="149">
                  <c:v>-1.8026332621851902</c:v>
                </c:pt>
                <c:pt idx="150">
                  <c:v>-1.7499999999999998</c:v>
                </c:pt>
                <c:pt idx="151">
                  <c:v>-1.6968336708621801</c:v>
                </c:pt>
                <c:pt idx="152">
                  <c:v>-1.6431504697506174</c:v>
                </c:pt>
                <c:pt idx="153">
                  <c:v>-1.5889667490884143</c:v>
                </c:pt>
                <c:pt idx="154">
                  <c:v>-1.5342990137617702</c:v>
                </c:pt>
                <c:pt idx="155">
                  <c:v>-1.4791639160924483</c:v>
                </c:pt>
                <c:pt idx="156">
                  <c:v>-1.4235782507653016</c:v>
                </c:pt>
                <c:pt idx="157">
                  <c:v>-1.3675589497124581</c:v>
                </c:pt>
                <c:pt idx="158">
                  <c:v>-1.3111230769556927</c:v>
                </c:pt>
                <c:pt idx="159">
                  <c:v>-1.2542878234085506</c:v>
                </c:pt>
                <c:pt idx="160">
                  <c:v>-1.1970705016398411</c:v>
                </c:pt>
                <c:pt idx="161">
                  <c:v>-1.1394885406000483</c:v>
                </c:pt>
                <c:pt idx="162">
                  <c:v>-1.0815594803123163</c:v>
                </c:pt>
                <c:pt idx="163">
                  <c:v>-1.023300966529578</c:v>
                </c:pt>
                <c:pt idx="164">
                  <c:v>-0.96473074535949765</c:v>
                </c:pt>
                <c:pt idx="165">
                  <c:v>-0.90586665785882337</c:v>
                </c:pt>
                <c:pt idx="166">
                  <c:v>-0.84672663459883712</c:v>
                </c:pt>
                <c:pt idx="167">
                  <c:v>-0.78732869020352825</c:v>
                </c:pt>
                <c:pt idx="168">
                  <c:v>-0.72769091786215778</c:v>
                </c:pt>
                <c:pt idx="169">
                  <c:v>-0.67001829263607904</c:v>
                </c:pt>
                <c:pt idx="170">
                  <c:v>-0.64455196546530935</c:v>
                </c:pt>
                <c:pt idx="171">
                  <c:v>-0.61422267273235187</c:v>
                </c:pt>
                <c:pt idx="172">
                  <c:v>-0.57810702235362887</c:v>
                </c:pt>
                <c:pt idx="173">
                  <c:v>-0.53518726050349741</c:v>
                </c:pt>
                <c:pt idx="174">
                  <c:v>-0.484420207928002</c:v>
                </c:pt>
                <c:pt idx="175">
                  <c:v>-0.42486936512134471</c:v>
                </c:pt>
                <c:pt idx="176">
                  <c:v>-0.35591603186674481</c:v>
                </c:pt>
                <c:pt idx="177">
                  <c:v>-0.27754126739774038</c:v>
                </c:pt>
                <c:pt idx="178">
                  <c:v>-0.1906209380722711</c:v>
                </c:pt>
                <c:pt idx="179">
                  <c:v>-9.7114229714880693E-2</c:v>
                </c:pt>
                <c:pt idx="180">
                  <c:v>-8.5756055034913463E-16</c:v>
                </c:pt>
                <c:pt idx="181">
                  <c:v>9.7114229714880693E-2</c:v>
                </c:pt>
                <c:pt idx="182">
                  <c:v>0.1906209380722711</c:v>
                </c:pt>
                <c:pt idx="183">
                  <c:v>0.27754126739774038</c:v>
                </c:pt>
                <c:pt idx="184">
                  <c:v>0.35591603186674481</c:v>
                </c:pt>
                <c:pt idx="185">
                  <c:v>0.42486936512134471</c:v>
                </c:pt>
                <c:pt idx="186">
                  <c:v>0.484420207928002</c:v>
                </c:pt>
                <c:pt idx="187">
                  <c:v>0.53518726050349741</c:v>
                </c:pt>
                <c:pt idx="188">
                  <c:v>0.57810702235362887</c:v>
                </c:pt>
                <c:pt idx="189">
                  <c:v>0.61422267273235187</c:v>
                </c:pt>
                <c:pt idx="190">
                  <c:v>0.64455196546530935</c:v>
                </c:pt>
                <c:pt idx="191">
                  <c:v>0.67001829263607904</c:v>
                </c:pt>
                <c:pt idx="192">
                  <c:v>0.72769091786215778</c:v>
                </c:pt>
                <c:pt idx="193">
                  <c:v>0.78732869020352825</c:v>
                </c:pt>
                <c:pt idx="194">
                  <c:v>0.84672663459883712</c:v>
                </c:pt>
                <c:pt idx="195">
                  <c:v>0.90586665785882337</c:v>
                </c:pt>
                <c:pt idx="196">
                  <c:v>0.96473074535949765</c:v>
                </c:pt>
                <c:pt idx="197">
                  <c:v>1.023300966529578</c:v>
                </c:pt>
                <c:pt idx="198">
                  <c:v>1.0815594803123163</c:v>
                </c:pt>
                <c:pt idx="199">
                  <c:v>1.1394885406000483</c:v>
                </c:pt>
                <c:pt idx="200">
                  <c:v>1.1970705016398411</c:v>
                </c:pt>
                <c:pt idx="201">
                  <c:v>1.2542878234085506</c:v>
                </c:pt>
                <c:pt idx="202">
                  <c:v>1.3111230769556927</c:v>
                </c:pt>
                <c:pt idx="203">
                  <c:v>1.3675589497124581</c:v>
                </c:pt>
                <c:pt idx="204">
                  <c:v>1.4235782507653016</c:v>
                </c:pt>
                <c:pt idx="205">
                  <c:v>1.4791639160924483</c:v>
                </c:pt>
                <c:pt idx="206">
                  <c:v>1.5342990137617702</c:v>
                </c:pt>
                <c:pt idx="207">
                  <c:v>1.5889667490884143</c:v>
                </c:pt>
                <c:pt idx="208">
                  <c:v>1.6431504697506174</c:v>
                </c:pt>
                <c:pt idx="209">
                  <c:v>1.6968336708621801</c:v>
                </c:pt>
                <c:pt idx="210">
                  <c:v>1.7499999999999998</c:v>
                </c:pt>
                <c:pt idx="211">
                  <c:v>1.8026332621851902</c:v>
                </c:pt>
                <c:pt idx="212">
                  <c:v>1.8547174248162173</c:v>
                </c:pt>
                <c:pt idx="213">
                  <c:v>1.9062366225525957</c:v>
                </c:pt>
                <c:pt idx="214">
                  <c:v>1.9571751621476139</c:v>
                </c:pt>
                <c:pt idx="215">
                  <c:v>2.0075175272286607</c:v>
                </c:pt>
                <c:pt idx="216">
                  <c:v>2.0572483830236568</c:v>
                </c:pt>
                <c:pt idx="217">
                  <c:v>2.1063525810321684</c:v>
                </c:pt>
                <c:pt idx="218">
                  <c:v>2.154815163639805</c:v>
                </c:pt>
                <c:pt idx="219">
                  <c:v>2.2026213686744307</c:v>
                </c:pt>
                <c:pt idx="220">
                  <c:v>2.2497566339028885</c:v>
                </c:pt>
                <c:pt idx="221">
                  <c:v>2.2962066014667752</c:v>
                </c:pt>
                <c:pt idx="222">
                  <c:v>2.3419571222560043</c:v>
                </c:pt>
                <c:pt idx="223">
                  <c:v>2.3869942602187448</c:v>
                </c:pt>
                <c:pt idx="224">
                  <c:v>2.4313042966064899</c:v>
                </c:pt>
                <c:pt idx="225">
                  <c:v>2.4748737341529159</c:v>
                </c:pt>
                <c:pt idx="226">
                  <c:v>2.5176893011852788</c:v>
                </c:pt>
                <c:pt idx="227">
                  <c:v>2.5597379556670967</c:v>
                </c:pt>
                <c:pt idx="228">
                  <c:v>2.6010068891708795</c:v>
                </c:pt>
                <c:pt idx="229">
                  <c:v>2.6414835307797029</c:v>
                </c:pt>
                <c:pt idx="230">
                  <c:v>2.6811555509164235</c:v>
                </c:pt>
                <c:pt idx="231">
                  <c:v>2.720010865099399</c:v>
                </c:pt>
                <c:pt idx="232">
                  <c:v>2.7580376376235272</c:v>
                </c:pt>
                <c:pt idx="233">
                  <c:v>2.7952242851655247</c:v>
                </c:pt>
                <c:pt idx="234">
                  <c:v>2.8315594803123165</c:v>
                </c:pt>
                <c:pt idx="235">
                  <c:v>2.8670321550114704</c:v>
                </c:pt>
                <c:pt idx="236">
                  <c:v>2.9016315039426464</c:v>
                </c:pt>
                <c:pt idx="237">
                  <c:v>2.935346987808984</c:v>
                </c:pt>
                <c:pt idx="238">
                  <c:v>2.9681683365474911</c:v>
                </c:pt>
                <c:pt idx="239">
                  <c:v>3.0000855524573926</c:v>
                </c:pt>
                <c:pt idx="240">
                  <c:v>3.0310889132455352</c:v>
                </c:pt>
                <c:pt idx="241">
                  <c:v>3.0611689749878854</c:v>
                </c:pt>
                <c:pt idx="242">
                  <c:v>3.0903165750062445</c:v>
                </c:pt>
                <c:pt idx="243">
                  <c:v>3.1185228346592875</c:v>
                </c:pt>
                <c:pt idx="244">
                  <c:v>3.1457791620470843</c:v>
                </c:pt>
                <c:pt idx="245">
                  <c:v>3.1720772546282752</c:v>
                </c:pt>
                <c:pt idx="246">
                  <c:v>3.1974091017491029</c:v>
                </c:pt>
                <c:pt idx="247">
                  <c:v>3.2217669870835408</c:v>
                </c:pt>
                <c:pt idx="248">
                  <c:v>3.2451434909837555</c:v>
                </c:pt>
                <c:pt idx="249">
                  <c:v>3.2675314927402055</c:v>
                </c:pt>
                <c:pt idx="250">
                  <c:v>3.2889241727506793</c:v>
                </c:pt>
                <c:pt idx="251">
                  <c:v>3.3093150145976087</c:v>
                </c:pt>
                <c:pt idx="252">
                  <c:v>3.3286978070330382</c:v>
                </c:pt>
                <c:pt idx="253">
                  <c:v>3.3470666458706235</c:v>
                </c:pt>
                <c:pt idx="254">
                  <c:v>3.3644159357841161</c:v>
                </c:pt>
                <c:pt idx="255">
                  <c:v>3.3807403920117385</c:v>
                </c:pt>
                <c:pt idx="256">
                  <c:v>3.3960350419659875</c:v>
                </c:pt>
                <c:pt idx="257">
                  <c:v>3.4102952267483233</c:v>
                </c:pt>
                <c:pt idx="258">
                  <c:v>3.4235166025683195</c:v>
                </c:pt>
                <c:pt idx="259">
                  <c:v>3.435695142066824</c:v>
                </c:pt>
                <c:pt idx="260">
                  <c:v>3.446827135542728</c:v>
                </c:pt>
                <c:pt idx="261">
                  <c:v>3.4569091920829815</c:v>
                </c:pt>
                <c:pt idx="262">
                  <c:v>3.4659382405954959</c:v>
                </c:pt>
                <c:pt idx="263">
                  <c:v>3.4739115307446271</c:v>
                </c:pt>
                <c:pt idx="264">
                  <c:v>3.480826633788956</c:v>
                </c:pt>
                <c:pt idx="265">
                  <c:v>3.4866814433211091</c:v>
                </c:pt>
                <c:pt idx="266">
                  <c:v>3.4914741759093864</c:v>
                </c:pt>
                <c:pt idx="267">
                  <c:v>3.4952033716410082</c:v>
                </c:pt>
                <c:pt idx="268">
                  <c:v>3.4978678945668347</c:v>
                </c:pt>
                <c:pt idx="269">
                  <c:v>3.4994669330473687</c:v>
                </c:pt>
                <c:pt idx="270">
                  <c:v>3.4999999999999991</c:v>
                </c:pt>
                <c:pt idx="271">
                  <c:v>3.4994669330473682</c:v>
                </c:pt>
                <c:pt idx="272">
                  <c:v>3.4978678945668347</c:v>
                </c:pt>
                <c:pt idx="273">
                  <c:v>3.4952033716410087</c:v>
                </c:pt>
                <c:pt idx="274">
                  <c:v>3.4914741759093846</c:v>
                </c:pt>
                <c:pt idx="275">
                  <c:v>3.48668144332111</c:v>
                </c:pt>
                <c:pt idx="276">
                  <c:v>3.4808266337889564</c:v>
                </c:pt>
                <c:pt idx="277">
                  <c:v>3.4739115307446262</c:v>
                </c:pt>
                <c:pt idx="278">
                  <c:v>3.4659382405954959</c:v>
                </c:pt>
                <c:pt idx="279">
                  <c:v>3.4569091920829806</c:v>
                </c:pt>
                <c:pt idx="280">
                  <c:v>3.4468271355427289</c:v>
                </c:pt>
                <c:pt idx="281">
                  <c:v>3.4356951420668245</c:v>
                </c:pt>
                <c:pt idx="282">
                  <c:v>3.4235166025683186</c:v>
                </c:pt>
                <c:pt idx="283">
                  <c:v>3.4102952267483237</c:v>
                </c:pt>
                <c:pt idx="284">
                  <c:v>3.396035041965987</c:v>
                </c:pt>
                <c:pt idx="285">
                  <c:v>3.3807403920117389</c:v>
                </c:pt>
                <c:pt idx="286">
                  <c:v>3.3644159357841148</c:v>
                </c:pt>
                <c:pt idx="287">
                  <c:v>3.3470666458706226</c:v>
                </c:pt>
                <c:pt idx="288">
                  <c:v>3.3286978070330369</c:v>
                </c:pt>
                <c:pt idx="289">
                  <c:v>3.30931501459761</c:v>
                </c:pt>
                <c:pt idx="290">
                  <c:v>3.2889241727506788</c:v>
                </c:pt>
                <c:pt idx="291">
                  <c:v>3.2675314927402046</c:v>
                </c:pt>
                <c:pt idx="292">
                  <c:v>3.2451434909837547</c:v>
                </c:pt>
                <c:pt idx="293">
                  <c:v>3.2217669870835404</c:v>
                </c:pt>
                <c:pt idx="294">
                  <c:v>3.1974091017491029</c:v>
                </c:pt>
                <c:pt idx="295">
                  <c:v>3.1720772546282747</c:v>
                </c:pt>
                <c:pt idx="296">
                  <c:v>3.1457791620470847</c:v>
                </c:pt>
                <c:pt idx="297">
                  <c:v>3.1185228346592893</c:v>
                </c:pt>
                <c:pt idx="298">
                  <c:v>3.0903165750062449</c:v>
                </c:pt>
                <c:pt idx="299">
                  <c:v>3.0611689749878841</c:v>
                </c:pt>
                <c:pt idx="300">
                  <c:v>3.031088913245533</c:v>
                </c:pt>
                <c:pt idx="301">
                  <c:v>3.0000855524573953</c:v>
                </c:pt>
                <c:pt idx="302">
                  <c:v>2.9681683365474911</c:v>
                </c:pt>
                <c:pt idx="303">
                  <c:v>2.9353469878089826</c:v>
                </c:pt>
                <c:pt idx="304">
                  <c:v>2.9016315039426459</c:v>
                </c:pt>
                <c:pt idx="305">
                  <c:v>2.8670321550114717</c:v>
                </c:pt>
                <c:pt idx="306">
                  <c:v>2.8315594803123152</c:v>
                </c:pt>
                <c:pt idx="307">
                  <c:v>2.795224285165526</c:v>
                </c:pt>
                <c:pt idx="308">
                  <c:v>2.7580376376235289</c:v>
                </c:pt>
                <c:pt idx="309">
                  <c:v>2.7200108650993982</c:v>
                </c:pt>
                <c:pt idx="310">
                  <c:v>2.6811555509164213</c:v>
                </c:pt>
                <c:pt idx="311">
                  <c:v>2.6414835307796998</c:v>
                </c:pt>
                <c:pt idx="312">
                  <c:v>2.6010068891708795</c:v>
                </c:pt>
                <c:pt idx="313">
                  <c:v>2.5597379556670967</c:v>
                </c:pt>
                <c:pt idx="314">
                  <c:v>2.5176893011852788</c:v>
                </c:pt>
                <c:pt idx="315">
                  <c:v>2.4748737341529154</c:v>
                </c:pt>
                <c:pt idx="316">
                  <c:v>2.4313042966064891</c:v>
                </c:pt>
                <c:pt idx="317">
                  <c:v>2.3869942602187435</c:v>
                </c:pt>
                <c:pt idx="318">
                  <c:v>2.3419571222560034</c:v>
                </c:pt>
                <c:pt idx="319">
                  <c:v>2.2962066014667757</c:v>
                </c:pt>
                <c:pt idx="320">
                  <c:v>2.2497566339028867</c:v>
                </c:pt>
                <c:pt idx="321">
                  <c:v>2.2026213686744311</c:v>
                </c:pt>
                <c:pt idx="322">
                  <c:v>2.1548151636398045</c:v>
                </c:pt>
                <c:pt idx="323">
                  <c:v>2.1063525810321684</c:v>
                </c:pt>
                <c:pt idx="324">
                  <c:v>2.0572483830236568</c:v>
                </c:pt>
                <c:pt idx="325">
                  <c:v>2.0075175272286612</c:v>
                </c:pt>
                <c:pt idx="326">
                  <c:v>1.9571751621476132</c:v>
                </c:pt>
                <c:pt idx="327">
                  <c:v>1.9062366225525931</c:v>
                </c:pt>
                <c:pt idx="328">
                  <c:v>1.8547174248162184</c:v>
                </c:pt>
                <c:pt idx="329">
                  <c:v>1.8026332621851884</c:v>
                </c:pt>
                <c:pt idx="330">
                  <c:v>1.7499999999999989</c:v>
                </c:pt>
                <c:pt idx="331">
                  <c:v>1.696833670862181</c:v>
                </c:pt>
                <c:pt idx="332">
                  <c:v>1.6431504697506167</c:v>
                </c:pt>
                <c:pt idx="333">
                  <c:v>1.5889667490884132</c:v>
                </c:pt>
                <c:pt idx="334">
                  <c:v>1.5342990137617718</c:v>
                </c:pt>
                <c:pt idx="335">
                  <c:v>1.479163916092449</c:v>
                </c:pt>
                <c:pt idx="336">
                  <c:v>1.4235782507652994</c:v>
                </c:pt>
                <c:pt idx="337">
                  <c:v>1.3675589497124574</c:v>
                </c:pt>
                <c:pt idx="338">
                  <c:v>1.3111230769556925</c:v>
                </c:pt>
                <c:pt idx="339">
                  <c:v>1.2542878234085506</c:v>
                </c:pt>
                <c:pt idx="340">
                  <c:v>1.1970705016398404</c:v>
                </c:pt>
                <c:pt idx="341">
                  <c:v>1.1394885406000475</c:v>
                </c:pt>
                <c:pt idx="342">
                  <c:v>1.0815594803123159</c:v>
                </c:pt>
                <c:pt idx="343">
                  <c:v>1.0233009665295778</c:v>
                </c:pt>
                <c:pt idx="344">
                  <c:v>0.96473074535949588</c:v>
                </c:pt>
                <c:pt idx="345">
                  <c:v>0.90586665785882237</c:v>
                </c:pt>
                <c:pt idx="346">
                  <c:v>0.84672663459883735</c:v>
                </c:pt>
                <c:pt idx="347">
                  <c:v>0.78732869020352636</c:v>
                </c:pt>
                <c:pt idx="348">
                  <c:v>0.72769091786215756</c:v>
                </c:pt>
                <c:pt idx="349">
                  <c:v>0.66783148381790614</c:v>
                </c:pt>
                <c:pt idx="350">
                  <c:v>0.60776862183425562</c:v>
                </c:pt>
                <c:pt idx="351">
                  <c:v>0.54752062764080878</c:v>
                </c:pt>
                <c:pt idx="352">
                  <c:v>0.48710585336022821</c:v>
                </c:pt>
                <c:pt idx="353">
                  <c:v>0.42654270191801574</c:v>
                </c:pt>
                <c:pt idx="354">
                  <c:v>0.36584962143678701</c:v>
                </c:pt>
                <c:pt idx="355">
                  <c:v>0.30504509961680354</c:v>
                </c:pt>
                <c:pt idx="356">
                  <c:v>0.24414765810443725</c:v>
                </c:pt>
                <c:pt idx="357">
                  <c:v>0.18317584685030228</c:v>
                </c:pt>
                <c:pt idx="358">
                  <c:v>0.12214823845875228</c:v>
                </c:pt>
                <c:pt idx="359">
                  <c:v>6.1083422530491212E-2</c:v>
                </c:pt>
                <c:pt idx="360">
                  <c:v>-3.981732478453015E-16</c:v>
                </c:pt>
              </c:numCache>
            </c:numRef>
          </c:xVal>
          <c:yVal>
            <c:numRef>
              <c:f>Data!$AI$17:$AI$377</c:f>
              <c:numCache>
                <c:formatCode>0.0</c:formatCode>
                <c:ptCount val="361"/>
                <c:pt idx="0">
                  <c:v>6.5</c:v>
                </c:pt>
                <c:pt idx="1">
                  <c:v>6.49946693304737</c:v>
                </c:pt>
                <c:pt idx="2">
                  <c:v>6.4978678945668342</c:v>
                </c:pt>
                <c:pt idx="3">
                  <c:v>6.4952033716410078</c:v>
                </c:pt>
                <c:pt idx="4">
                  <c:v>6.491474175909385</c:v>
                </c:pt>
                <c:pt idx="5">
                  <c:v>6.4866814433211104</c:v>
                </c:pt>
                <c:pt idx="6">
                  <c:v>6.4808266337889568</c:v>
                </c:pt>
                <c:pt idx="7">
                  <c:v>6.4739115307446271</c:v>
                </c:pt>
                <c:pt idx="8">
                  <c:v>6.4659382405954977</c:v>
                </c:pt>
                <c:pt idx="9">
                  <c:v>6.4569091920829829</c:v>
                </c:pt>
                <c:pt idx="10">
                  <c:v>6.4468271355427298</c:v>
                </c:pt>
                <c:pt idx="11">
                  <c:v>6.4356951420668249</c:v>
                </c:pt>
                <c:pt idx="12">
                  <c:v>6.423516602568319</c:v>
                </c:pt>
                <c:pt idx="13">
                  <c:v>6.4102952267483237</c:v>
                </c:pt>
                <c:pt idx="14">
                  <c:v>6.3960350419659875</c:v>
                </c:pt>
                <c:pt idx="15">
                  <c:v>6.3807403920117389</c:v>
                </c:pt>
                <c:pt idx="16">
                  <c:v>6.364415935784117</c:v>
                </c:pt>
                <c:pt idx="17">
                  <c:v>6.3470666458706244</c:v>
                </c:pt>
                <c:pt idx="18">
                  <c:v>6.3286978070330369</c:v>
                </c:pt>
                <c:pt idx="19">
                  <c:v>6.3093150145976091</c:v>
                </c:pt>
                <c:pt idx="20">
                  <c:v>6.2889241727506793</c:v>
                </c:pt>
                <c:pt idx="21">
                  <c:v>6.2675314927402068</c:v>
                </c:pt>
                <c:pt idx="22">
                  <c:v>6.2451434909837564</c:v>
                </c:pt>
                <c:pt idx="23">
                  <c:v>6.2217669870835417</c:v>
                </c:pt>
                <c:pt idx="24">
                  <c:v>6.1974091017491029</c:v>
                </c:pt>
                <c:pt idx="25">
                  <c:v>6.1720772546282756</c:v>
                </c:pt>
                <c:pt idx="26">
                  <c:v>6.1457791620470843</c:v>
                </c:pt>
                <c:pt idx="27">
                  <c:v>6.1185228346592879</c:v>
                </c:pt>
                <c:pt idx="28">
                  <c:v>6.0903165750062449</c:v>
                </c:pt>
                <c:pt idx="29">
                  <c:v>6.0611689749878854</c:v>
                </c:pt>
                <c:pt idx="30">
                  <c:v>6.0310889132455365</c:v>
                </c:pt>
                <c:pt idx="31">
                  <c:v>6.0000855524573939</c:v>
                </c:pt>
                <c:pt idx="32">
                  <c:v>5.9681683365474916</c:v>
                </c:pt>
                <c:pt idx="33">
                  <c:v>5.935346987808984</c:v>
                </c:pt>
                <c:pt idx="34">
                  <c:v>5.9016315039426468</c:v>
                </c:pt>
                <c:pt idx="35">
                  <c:v>5.8670321550114712</c:v>
                </c:pt>
                <c:pt idx="36">
                  <c:v>5.8315594803123165</c:v>
                </c:pt>
                <c:pt idx="37">
                  <c:v>5.7952242851655242</c:v>
                </c:pt>
                <c:pt idx="38">
                  <c:v>5.7580376376235263</c:v>
                </c:pt>
                <c:pt idx="39">
                  <c:v>5.7200108650993986</c:v>
                </c:pt>
                <c:pt idx="40">
                  <c:v>5.681155550916424</c:v>
                </c:pt>
                <c:pt idx="41">
                  <c:v>5.6414835307797011</c:v>
                </c:pt>
                <c:pt idx="42">
                  <c:v>5.6010068891708809</c:v>
                </c:pt>
                <c:pt idx="43">
                  <c:v>5.5597379556670958</c:v>
                </c:pt>
                <c:pt idx="44">
                  <c:v>5.5176893011852801</c:v>
                </c:pt>
                <c:pt idx="45">
                  <c:v>5.4748737341529168</c:v>
                </c:pt>
                <c:pt idx="46">
                  <c:v>5.4313042966064904</c:v>
                </c:pt>
                <c:pt idx="47">
                  <c:v>5.3869942602187457</c:v>
                </c:pt>
                <c:pt idx="48">
                  <c:v>5.3419571222560043</c:v>
                </c:pt>
                <c:pt idx="49">
                  <c:v>5.2962066014667766</c:v>
                </c:pt>
                <c:pt idx="50">
                  <c:v>5.249756633902888</c:v>
                </c:pt>
                <c:pt idx="51">
                  <c:v>5.2026213686744303</c:v>
                </c:pt>
                <c:pt idx="52">
                  <c:v>5.1548151636398032</c:v>
                </c:pt>
                <c:pt idx="53">
                  <c:v>5.1063525810321702</c:v>
                </c:pt>
                <c:pt idx="54">
                  <c:v>5.0572483830236559</c:v>
                </c:pt>
                <c:pt idx="55">
                  <c:v>5.0075175272286616</c:v>
                </c:pt>
                <c:pt idx="56">
                  <c:v>4.957175162147613</c:v>
                </c:pt>
                <c:pt idx="57">
                  <c:v>4.9062366225525968</c:v>
                </c:pt>
                <c:pt idx="58">
                  <c:v>4.8547174248162168</c:v>
                </c:pt>
                <c:pt idx="59">
                  <c:v>4.8026332621851884</c:v>
                </c:pt>
                <c:pt idx="60">
                  <c:v>4.7500000000000009</c:v>
                </c:pt>
                <c:pt idx="61">
                  <c:v>4.6968336708621798</c:v>
                </c:pt>
                <c:pt idx="62">
                  <c:v>4.6431504697506183</c:v>
                </c:pt>
                <c:pt idx="63">
                  <c:v>4.5889667490884136</c:v>
                </c:pt>
                <c:pt idx="64">
                  <c:v>4.5342990137617711</c:v>
                </c:pt>
                <c:pt idx="65">
                  <c:v>4.4791639160924479</c:v>
                </c:pt>
                <c:pt idx="66">
                  <c:v>4.4235782507653001</c:v>
                </c:pt>
                <c:pt idx="67">
                  <c:v>4.3675589497124587</c:v>
                </c:pt>
                <c:pt idx="68">
                  <c:v>4.311123076955691</c:v>
                </c:pt>
                <c:pt idx="69">
                  <c:v>4.2542878234085517</c:v>
                </c:pt>
                <c:pt idx="70">
                  <c:v>4.1970705016398417</c:v>
                </c:pt>
                <c:pt idx="71">
                  <c:v>4.1394885406000483</c:v>
                </c:pt>
                <c:pt idx="72">
                  <c:v>4.0815594803123165</c:v>
                </c:pt>
                <c:pt idx="73">
                  <c:v>4.0233009665295798</c:v>
                </c:pt>
                <c:pt idx="74">
                  <c:v>3.9647307453594998</c:v>
                </c:pt>
                <c:pt idx="75">
                  <c:v>3.9058666578588217</c:v>
                </c:pt>
                <c:pt idx="76">
                  <c:v>3.8467266345988365</c:v>
                </c:pt>
                <c:pt idx="77">
                  <c:v>3.7873286902035264</c:v>
                </c:pt>
                <c:pt idx="78">
                  <c:v>3.7276909178621578</c:v>
                </c:pt>
                <c:pt idx="79">
                  <c:v>3.6678314838179058</c:v>
                </c:pt>
                <c:pt idx="80">
                  <c:v>3.6077686218342562</c:v>
                </c:pt>
                <c:pt idx="81">
                  <c:v>3.54752062764081</c:v>
                </c:pt>
                <c:pt idx="82">
                  <c:v>3.4871058533602284</c:v>
                </c:pt>
                <c:pt idx="83">
                  <c:v>3.4265427019180157</c:v>
                </c:pt>
                <c:pt idx="84">
                  <c:v>3.3658496214367868</c:v>
                </c:pt>
                <c:pt idx="85">
                  <c:v>3.305045099616803</c:v>
                </c:pt>
                <c:pt idx="86">
                  <c:v>3.2441476581044384</c:v>
                </c:pt>
                <c:pt idx="87">
                  <c:v>3.1831758468503035</c:v>
                </c:pt>
                <c:pt idx="88">
                  <c:v>3.1221482384587542</c:v>
                </c:pt>
                <c:pt idx="89">
                  <c:v>3.0610834225304928</c:v>
                </c:pt>
                <c:pt idx="90">
                  <c:v>3.0000000000000009</c:v>
                </c:pt>
                <c:pt idx="91">
                  <c:v>2.9389165774695085</c:v>
                </c:pt>
                <c:pt idx="92">
                  <c:v>2.8778517615412476</c:v>
                </c:pt>
                <c:pt idx="93">
                  <c:v>2.816824153149696</c:v>
                </c:pt>
                <c:pt idx="94">
                  <c:v>2.7558523418955603</c:v>
                </c:pt>
                <c:pt idx="95">
                  <c:v>2.6949549003831956</c:v>
                </c:pt>
                <c:pt idx="96">
                  <c:v>2.6341503785632119</c:v>
                </c:pt>
                <c:pt idx="97">
                  <c:v>2.5734572980819856</c:v>
                </c:pt>
                <c:pt idx="98">
                  <c:v>2.5128941466397712</c:v>
                </c:pt>
                <c:pt idx="99">
                  <c:v>2.4524793723591931</c:v>
                </c:pt>
                <c:pt idx="100">
                  <c:v>2.3922313781657447</c:v>
                </c:pt>
                <c:pt idx="101">
                  <c:v>2.3321685161820938</c:v>
                </c:pt>
                <c:pt idx="102">
                  <c:v>2.2723090821378435</c:v>
                </c:pt>
                <c:pt idx="103">
                  <c:v>2.2126713097964728</c:v>
                </c:pt>
                <c:pt idx="104">
                  <c:v>2.1532733654011622</c:v>
                </c:pt>
                <c:pt idx="105">
                  <c:v>2.0941333421411779</c:v>
                </c:pt>
                <c:pt idx="106">
                  <c:v>2.0352692546405029</c:v>
                </c:pt>
                <c:pt idx="107">
                  <c:v>1.9766990334704233</c:v>
                </c:pt>
                <c:pt idx="108">
                  <c:v>1.9184405196876833</c:v>
                </c:pt>
                <c:pt idx="109">
                  <c:v>1.8605114593999523</c:v>
                </c:pt>
                <c:pt idx="110">
                  <c:v>1.8029294983601594</c:v>
                </c:pt>
                <c:pt idx="111">
                  <c:v>1.7457121765914503</c:v>
                </c:pt>
                <c:pt idx="112">
                  <c:v>1.6888769230443073</c:v>
                </c:pt>
                <c:pt idx="113">
                  <c:v>1.6324410502875417</c:v>
                </c:pt>
                <c:pt idx="114">
                  <c:v>1.5764217492346995</c:v>
                </c:pt>
                <c:pt idx="115">
                  <c:v>1.5208360839075517</c:v>
                </c:pt>
                <c:pt idx="116">
                  <c:v>1.4657009862382278</c:v>
                </c:pt>
                <c:pt idx="117">
                  <c:v>1.4110332509115873</c:v>
                </c:pt>
                <c:pt idx="118">
                  <c:v>1.3568495302493808</c:v>
                </c:pt>
                <c:pt idx="119">
                  <c:v>1.3031663291378213</c:v>
                </c:pt>
                <c:pt idx="120">
                  <c:v>1.2500000000000011</c:v>
                </c:pt>
                <c:pt idx="121">
                  <c:v>1.1973667378148107</c:v>
                </c:pt>
                <c:pt idx="122">
                  <c:v>1.1452825751837836</c:v>
                </c:pt>
                <c:pt idx="123">
                  <c:v>1.0937633774474047</c:v>
                </c:pt>
                <c:pt idx="124">
                  <c:v>1.0428248378523868</c:v>
                </c:pt>
                <c:pt idx="125">
                  <c:v>0.99248247277133905</c:v>
                </c:pt>
                <c:pt idx="126">
                  <c:v>0.94275161697634391</c:v>
                </c:pt>
                <c:pt idx="127">
                  <c:v>0.8936474189678304</c:v>
                </c:pt>
                <c:pt idx="128">
                  <c:v>0.84518483636019515</c:v>
                </c:pt>
                <c:pt idx="129">
                  <c:v>0.7973786313255703</c:v>
                </c:pt>
                <c:pt idx="130">
                  <c:v>0.75024336609711162</c:v>
                </c:pt>
                <c:pt idx="131">
                  <c:v>0.70379339853322442</c:v>
                </c:pt>
                <c:pt idx="132">
                  <c:v>0.65804287774399783</c:v>
                </c:pt>
                <c:pt idx="133">
                  <c:v>0.61300573978125616</c:v>
                </c:pt>
                <c:pt idx="134">
                  <c:v>0.56869570339350894</c:v>
                </c:pt>
                <c:pt idx="135">
                  <c:v>0.52512626584708499</c:v>
                </c:pt>
                <c:pt idx="136">
                  <c:v>0.48231069881472138</c:v>
                </c:pt>
                <c:pt idx="137">
                  <c:v>0.44026204433290289</c:v>
                </c:pt>
                <c:pt idx="138">
                  <c:v>0.3989931108291212</c:v>
                </c:pt>
                <c:pt idx="139">
                  <c:v>0.35851646922029828</c:v>
                </c:pt>
                <c:pt idx="140">
                  <c:v>0.3188444490835774</c:v>
                </c:pt>
                <c:pt idx="141">
                  <c:v>0.27998913490060207</c:v>
                </c:pt>
                <c:pt idx="142">
                  <c:v>0.24196236237647423</c:v>
                </c:pt>
                <c:pt idx="143">
                  <c:v>0.2047757148344749</c:v>
                </c:pt>
                <c:pt idx="144">
                  <c:v>0.16844051968768478</c:v>
                </c:pt>
                <c:pt idx="145">
                  <c:v>0.13296784498852807</c:v>
                </c:pt>
                <c:pt idx="146">
                  <c:v>9.8368496057354968E-2</c:v>
                </c:pt>
                <c:pt idx="147">
                  <c:v>6.4653012191016768E-2</c:v>
                </c:pt>
                <c:pt idx="148">
                  <c:v>3.1831663452508825E-2</c:v>
                </c:pt>
                <c:pt idx="149">
                  <c:v>-8.5552457392451534E-5</c:v>
                </c:pt>
                <c:pt idx="150">
                  <c:v>-3.1088913245535268E-2</c:v>
                </c:pt>
                <c:pt idx="151">
                  <c:v>-6.1168974987885233E-2</c:v>
                </c:pt>
                <c:pt idx="152">
                  <c:v>-9.0316575006245098E-2</c:v>
                </c:pt>
                <c:pt idx="153">
                  <c:v>-0.11852283465928709</c:v>
                </c:pt>
                <c:pt idx="154">
                  <c:v>-0.14577916204708499</c:v>
                </c:pt>
                <c:pt idx="155">
                  <c:v>-0.17207725462827517</c:v>
                </c:pt>
                <c:pt idx="156">
                  <c:v>-0.19740910174910298</c:v>
                </c:pt>
                <c:pt idx="157">
                  <c:v>-0.2217669870835409</c:v>
                </c:pt>
                <c:pt idx="158">
                  <c:v>-0.24514349098375579</c:v>
                </c:pt>
                <c:pt idx="159">
                  <c:v>-0.26753149274020616</c:v>
                </c:pt>
                <c:pt idx="160">
                  <c:v>-0.28892417275067922</c:v>
                </c:pt>
                <c:pt idx="161">
                  <c:v>-0.30931501459760885</c:v>
                </c:pt>
                <c:pt idx="162">
                  <c:v>-0.32869780703303741</c:v>
                </c:pt>
                <c:pt idx="163">
                  <c:v>-0.34706664587062458</c:v>
                </c:pt>
                <c:pt idx="164">
                  <c:v>-0.36441593578411596</c:v>
                </c:pt>
                <c:pt idx="165">
                  <c:v>-0.3807403920117387</c:v>
                </c:pt>
                <c:pt idx="166">
                  <c:v>-0.39603504196598749</c:v>
                </c:pt>
                <c:pt idx="167">
                  <c:v>-0.41029522674832286</c:v>
                </c:pt>
                <c:pt idx="168">
                  <c:v>-0.42351660256831974</c:v>
                </c:pt>
                <c:pt idx="169">
                  <c:v>-0.43712182230247171</c:v>
                </c:pt>
                <c:pt idx="170">
                  <c:v>-0.4738699861932667</c:v>
                </c:pt>
                <c:pt idx="171">
                  <c:v>-0.51257244200359253</c:v>
                </c:pt>
                <c:pt idx="172">
                  <c:v>-0.55298487384866224</c:v>
                </c:pt>
                <c:pt idx="173">
                  <c:v>-0.59462138894826322</c:v>
                </c:pt>
                <c:pt idx="174">
                  <c:v>-0.63666086902760988</c:v>
                </c:pt>
                <c:pt idx="175">
                  <c:v>-0.67785398323044888</c:v>
                </c:pt>
                <c:pt idx="176">
                  <c:v>-0.71646617384230382</c:v>
                </c:pt>
                <c:pt idx="177">
                  <c:v>-0.75031383093426718</c:v>
                </c:pt>
                <c:pt idx="178">
                  <c:v>-0.77695795122287503</c:v>
                </c:pt>
                <c:pt idx="179">
                  <c:v>-0.79408363941519755</c:v>
                </c:pt>
                <c:pt idx="180">
                  <c:v>-0.8</c:v>
                </c:pt>
                <c:pt idx="181">
                  <c:v>-0.79408363941519755</c:v>
                </c:pt>
                <c:pt idx="182">
                  <c:v>-0.77695795122287503</c:v>
                </c:pt>
                <c:pt idx="183">
                  <c:v>-0.75031383093426718</c:v>
                </c:pt>
                <c:pt idx="184">
                  <c:v>-0.71646617384230382</c:v>
                </c:pt>
                <c:pt idx="185">
                  <c:v>-0.67785398323044888</c:v>
                </c:pt>
                <c:pt idx="186">
                  <c:v>-0.63666086902760988</c:v>
                </c:pt>
                <c:pt idx="187">
                  <c:v>-0.59462138894826322</c:v>
                </c:pt>
                <c:pt idx="188">
                  <c:v>-0.55298487384866224</c:v>
                </c:pt>
                <c:pt idx="189">
                  <c:v>-0.51257244200359253</c:v>
                </c:pt>
                <c:pt idx="190">
                  <c:v>-0.4738699861932667</c:v>
                </c:pt>
                <c:pt idx="191">
                  <c:v>-0.43712182230247171</c:v>
                </c:pt>
                <c:pt idx="192">
                  <c:v>-0.42351660256831974</c:v>
                </c:pt>
                <c:pt idx="193">
                  <c:v>-0.41029522674832286</c:v>
                </c:pt>
                <c:pt idx="194">
                  <c:v>-0.39603504196598749</c:v>
                </c:pt>
                <c:pt idx="195">
                  <c:v>-0.3807403920117387</c:v>
                </c:pt>
                <c:pt idx="196">
                  <c:v>-0.36441593578411596</c:v>
                </c:pt>
                <c:pt idx="197">
                  <c:v>-0.34706664587062458</c:v>
                </c:pt>
                <c:pt idx="198">
                  <c:v>-0.32869780703303741</c:v>
                </c:pt>
                <c:pt idx="199">
                  <c:v>-0.30931501459760885</c:v>
                </c:pt>
                <c:pt idx="200">
                  <c:v>-0.28892417275067922</c:v>
                </c:pt>
                <c:pt idx="201">
                  <c:v>-0.26753149274020616</c:v>
                </c:pt>
                <c:pt idx="202">
                  <c:v>-0.24514349098375579</c:v>
                </c:pt>
                <c:pt idx="203">
                  <c:v>-0.2217669870835409</c:v>
                </c:pt>
                <c:pt idx="204">
                  <c:v>-0.19740910174910298</c:v>
                </c:pt>
                <c:pt idx="205">
                  <c:v>-0.17207725462827517</c:v>
                </c:pt>
                <c:pt idx="206">
                  <c:v>-0.14577916204708499</c:v>
                </c:pt>
                <c:pt idx="207">
                  <c:v>-0.11852283465928709</c:v>
                </c:pt>
                <c:pt idx="208">
                  <c:v>-9.0316575006245098E-2</c:v>
                </c:pt>
                <c:pt idx="209">
                  <c:v>-6.1168974987885233E-2</c:v>
                </c:pt>
                <c:pt idx="210">
                  <c:v>-3.1088913245535268E-2</c:v>
                </c:pt>
                <c:pt idx="211">
                  <c:v>-8.5552457392451534E-5</c:v>
                </c:pt>
                <c:pt idx="212">
                  <c:v>3.1831663452508825E-2</c:v>
                </c:pt>
                <c:pt idx="213">
                  <c:v>6.4653012191016768E-2</c:v>
                </c:pt>
                <c:pt idx="214">
                  <c:v>9.8368496057354968E-2</c:v>
                </c:pt>
                <c:pt idx="215">
                  <c:v>0.13296784498852807</c:v>
                </c:pt>
                <c:pt idx="216">
                  <c:v>0.16844051968768478</c:v>
                </c:pt>
                <c:pt idx="217">
                  <c:v>0.2047757148344749</c:v>
                </c:pt>
                <c:pt idx="218">
                  <c:v>0.24196236237647423</c:v>
                </c:pt>
                <c:pt idx="219">
                  <c:v>0.27998913490060207</c:v>
                </c:pt>
                <c:pt idx="220">
                  <c:v>0.3188444490835774</c:v>
                </c:pt>
                <c:pt idx="221">
                  <c:v>0.35851646922029828</c:v>
                </c:pt>
                <c:pt idx="222">
                  <c:v>0.3989931108291212</c:v>
                </c:pt>
                <c:pt idx="223">
                  <c:v>0.44026204433290289</c:v>
                </c:pt>
                <c:pt idx="224">
                  <c:v>0.48231069881472138</c:v>
                </c:pt>
                <c:pt idx="225">
                  <c:v>0.52512626584708499</c:v>
                </c:pt>
                <c:pt idx="226">
                  <c:v>0.56869570339350894</c:v>
                </c:pt>
                <c:pt idx="227">
                  <c:v>0.61300573978125616</c:v>
                </c:pt>
                <c:pt idx="228">
                  <c:v>0.65804287774399783</c:v>
                </c:pt>
                <c:pt idx="229">
                  <c:v>0.70379339853322442</c:v>
                </c:pt>
                <c:pt idx="230">
                  <c:v>0.75024336609711162</c:v>
                </c:pt>
                <c:pt idx="231">
                  <c:v>0.7973786313255703</c:v>
                </c:pt>
                <c:pt idx="232">
                  <c:v>0.84518483636019515</c:v>
                </c:pt>
                <c:pt idx="233">
                  <c:v>0.8936474189678304</c:v>
                </c:pt>
                <c:pt idx="234">
                  <c:v>0.94275161697634391</c:v>
                </c:pt>
                <c:pt idx="235">
                  <c:v>0.99248247277133905</c:v>
                </c:pt>
                <c:pt idx="236">
                  <c:v>1.0428248378523868</c:v>
                </c:pt>
                <c:pt idx="237">
                  <c:v>1.0937633774474047</c:v>
                </c:pt>
                <c:pt idx="238">
                  <c:v>1.1452825751837836</c:v>
                </c:pt>
                <c:pt idx="239">
                  <c:v>1.1973667378148107</c:v>
                </c:pt>
                <c:pt idx="240">
                  <c:v>1.2500000000000011</c:v>
                </c:pt>
                <c:pt idx="241">
                  <c:v>1.3031663291378213</c:v>
                </c:pt>
                <c:pt idx="242">
                  <c:v>1.3568495302493808</c:v>
                </c:pt>
                <c:pt idx="243">
                  <c:v>1.4110332509115873</c:v>
                </c:pt>
                <c:pt idx="244">
                  <c:v>1.4657009862382278</c:v>
                </c:pt>
                <c:pt idx="245">
                  <c:v>1.5208360839075517</c:v>
                </c:pt>
                <c:pt idx="246">
                  <c:v>1.5764217492346995</c:v>
                </c:pt>
                <c:pt idx="247">
                  <c:v>1.6324410502875417</c:v>
                </c:pt>
                <c:pt idx="248">
                  <c:v>1.6888769230443073</c:v>
                </c:pt>
                <c:pt idx="249">
                  <c:v>1.7457121765914503</c:v>
                </c:pt>
                <c:pt idx="250">
                  <c:v>1.8029294983601594</c:v>
                </c:pt>
                <c:pt idx="251">
                  <c:v>1.8605114593999523</c:v>
                </c:pt>
                <c:pt idx="252">
                  <c:v>1.9184405196876833</c:v>
                </c:pt>
                <c:pt idx="253">
                  <c:v>1.9766990334704233</c:v>
                </c:pt>
                <c:pt idx="254">
                  <c:v>2.0352692546405029</c:v>
                </c:pt>
                <c:pt idx="255">
                  <c:v>2.0941333421411779</c:v>
                </c:pt>
                <c:pt idx="256">
                  <c:v>2.1532733654011622</c:v>
                </c:pt>
                <c:pt idx="257">
                  <c:v>2.2126713097964728</c:v>
                </c:pt>
                <c:pt idx="258">
                  <c:v>2.2723090821378435</c:v>
                </c:pt>
                <c:pt idx="259">
                  <c:v>2.3321685161820938</c:v>
                </c:pt>
                <c:pt idx="260">
                  <c:v>2.3922313781657447</c:v>
                </c:pt>
                <c:pt idx="261">
                  <c:v>2.4524793723591931</c:v>
                </c:pt>
                <c:pt idx="262">
                  <c:v>2.5128941466397712</c:v>
                </c:pt>
                <c:pt idx="263">
                  <c:v>2.5734572980819856</c:v>
                </c:pt>
                <c:pt idx="264">
                  <c:v>2.6341503785632119</c:v>
                </c:pt>
                <c:pt idx="265">
                  <c:v>2.6949549003831956</c:v>
                </c:pt>
                <c:pt idx="266">
                  <c:v>2.7558523418955603</c:v>
                </c:pt>
                <c:pt idx="267">
                  <c:v>2.816824153149696</c:v>
                </c:pt>
                <c:pt idx="268">
                  <c:v>2.8778517615412476</c:v>
                </c:pt>
                <c:pt idx="269">
                  <c:v>2.9389165774695085</c:v>
                </c:pt>
                <c:pt idx="270">
                  <c:v>3.0000000000000009</c:v>
                </c:pt>
                <c:pt idx="271">
                  <c:v>3.0610834225304928</c:v>
                </c:pt>
                <c:pt idx="272">
                  <c:v>3.1221482384587542</c:v>
                </c:pt>
                <c:pt idx="273">
                  <c:v>3.1831758468503035</c:v>
                </c:pt>
                <c:pt idx="274">
                  <c:v>3.2441476581044384</c:v>
                </c:pt>
                <c:pt idx="275">
                  <c:v>3.305045099616803</c:v>
                </c:pt>
                <c:pt idx="276">
                  <c:v>3.3658496214367868</c:v>
                </c:pt>
                <c:pt idx="277">
                  <c:v>3.4265427019180157</c:v>
                </c:pt>
                <c:pt idx="278">
                  <c:v>3.4871058533602284</c:v>
                </c:pt>
                <c:pt idx="279">
                  <c:v>3.54752062764081</c:v>
                </c:pt>
                <c:pt idx="280">
                  <c:v>3.6077686218342562</c:v>
                </c:pt>
                <c:pt idx="281">
                  <c:v>3.6678314838179058</c:v>
                </c:pt>
                <c:pt idx="282">
                  <c:v>3.7276909178621578</c:v>
                </c:pt>
                <c:pt idx="283">
                  <c:v>3.7873286902035264</c:v>
                </c:pt>
                <c:pt idx="284">
                  <c:v>3.8467266345988365</c:v>
                </c:pt>
                <c:pt idx="285">
                  <c:v>3.9058666578588217</c:v>
                </c:pt>
                <c:pt idx="286">
                  <c:v>3.9647307453594998</c:v>
                </c:pt>
                <c:pt idx="287">
                  <c:v>4.0233009665295798</c:v>
                </c:pt>
                <c:pt idx="288">
                  <c:v>4.0815594803123165</c:v>
                </c:pt>
                <c:pt idx="289">
                  <c:v>4.1394885406000483</c:v>
                </c:pt>
                <c:pt idx="290">
                  <c:v>4.1970705016398417</c:v>
                </c:pt>
                <c:pt idx="291">
                  <c:v>4.2542878234085517</c:v>
                </c:pt>
                <c:pt idx="292">
                  <c:v>4.311123076955691</c:v>
                </c:pt>
                <c:pt idx="293">
                  <c:v>4.3675589497124587</c:v>
                </c:pt>
                <c:pt idx="294">
                  <c:v>4.4235782507653001</c:v>
                </c:pt>
                <c:pt idx="295">
                  <c:v>4.4791639160924479</c:v>
                </c:pt>
                <c:pt idx="296">
                  <c:v>4.5342990137617711</c:v>
                </c:pt>
                <c:pt idx="297">
                  <c:v>4.5889667490884136</c:v>
                </c:pt>
                <c:pt idx="298">
                  <c:v>4.6431504697506183</c:v>
                </c:pt>
                <c:pt idx="299">
                  <c:v>4.6968336708621798</c:v>
                </c:pt>
                <c:pt idx="300">
                  <c:v>4.7500000000000009</c:v>
                </c:pt>
                <c:pt idx="301">
                  <c:v>4.8026332621851884</c:v>
                </c:pt>
                <c:pt idx="302">
                  <c:v>4.8547174248162168</c:v>
                </c:pt>
                <c:pt idx="303">
                  <c:v>4.9062366225525968</c:v>
                </c:pt>
                <c:pt idx="304">
                  <c:v>4.957175162147613</c:v>
                </c:pt>
                <c:pt idx="305">
                  <c:v>5.0075175272286616</c:v>
                </c:pt>
                <c:pt idx="306">
                  <c:v>5.0572483830236559</c:v>
                </c:pt>
                <c:pt idx="307">
                  <c:v>5.1063525810321702</c:v>
                </c:pt>
                <c:pt idx="308">
                  <c:v>5.1548151636398032</c:v>
                </c:pt>
                <c:pt idx="309">
                  <c:v>5.2026213686744303</c:v>
                </c:pt>
                <c:pt idx="310">
                  <c:v>5.249756633902888</c:v>
                </c:pt>
                <c:pt idx="311">
                  <c:v>5.2962066014667766</c:v>
                </c:pt>
                <c:pt idx="312">
                  <c:v>5.3419571222560043</c:v>
                </c:pt>
                <c:pt idx="313">
                  <c:v>5.3869942602187457</c:v>
                </c:pt>
                <c:pt idx="314">
                  <c:v>5.4313042966064904</c:v>
                </c:pt>
                <c:pt idx="315">
                  <c:v>5.4748737341529168</c:v>
                </c:pt>
                <c:pt idx="316">
                  <c:v>5.5176893011852801</c:v>
                </c:pt>
                <c:pt idx="317">
                  <c:v>5.5597379556670958</c:v>
                </c:pt>
                <c:pt idx="318">
                  <c:v>5.6010068891708809</c:v>
                </c:pt>
                <c:pt idx="319">
                  <c:v>5.6414835307797011</c:v>
                </c:pt>
                <c:pt idx="320">
                  <c:v>5.681155550916424</c:v>
                </c:pt>
                <c:pt idx="321">
                  <c:v>5.7200108650993986</c:v>
                </c:pt>
                <c:pt idx="322">
                  <c:v>5.7580376376235263</c:v>
                </c:pt>
                <c:pt idx="323">
                  <c:v>5.7952242851655242</c:v>
                </c:pt>
                <c:pt idx="324">
                  <c:v>5.8315594803123165</c:v>
                </c:pt>
                <c:pt idx="325">
                  <c:v>5.8670321550114712</c:v>
                </c:pt>
                <c:pt idx="326">
                  <c:v>5.9016315039426468</c:v>
                </c:pt>
                <c:pt idx="327">
                  <c:v>5.935346987808984</c:v>
                </c:pt>
                <c:pt idx="328">
                  <c:v>5.9681683365474916</c:v>
                </c:pt>
                <c:pt idx="329">
                  <c:v>6.0000855524573939</c:v>
                </c:pt>
                <c:pt idx="330">
                  <c:v>6.0310889132455365</c:v>
                </c:pt>
                <c:pt idx="331">
                  <c:v>6.0611689749878854</c:v>
                </c:pt>
                <c:pt idx="332">
                  <c:v>6.0903165750062449</c:v>
                </c:pt>
                <c:pt idx="333">
                  <c:v>6.1185228346592879</c:v>
                </c:pt>
                <c:pt idx="334">
                  <c:v>6.1457791620470843</c:v>
                </c:pt>
                <c:pt idx="335">
                  <c:v>6.1720772546282756</c:v>
                </c:pt>
                <c:pt idx="336">
                  <c:v>6.1974091017491029</c:v>
                </c:pt>
                <c:pt idx="337">
                  <c:v>6.2217669870835417</c:v>
                </c:pt>
                <c:pt idx="338">
                  <c:v>6.2451434909837564</c:v>
                </c:pt>
                <c:pt idx="339">
                  <c:v>6.2675314927402068</c:v>
                </c:pt>
                <c:pt idx="340">
                  <c:v>6.2889241727506793</c:v>
                </c:pt>
                <c:pt idx="341">
                  <c:v>6.3093150145976091</c:v>
                </c:pt>
                <c:pt idx="342">
                  <c:v>6.3286978070330369</c:v>
                </c:pt>
                <c:pt idx="343">
                  <c:v>6.3470666458706244</c:v>
                </c:pt>
                <c:pt idx="344">
                  <c:v>6.364415935784117</c:v>
                </c:pt>
                <c:pt idx="345">
                  <c:v>6.3807403920117389</c:v>
                </c:pt>
                <c:pt idx="346">
                  <c:v>6.3960350419659875</c:v>
                </c:pt>
                <c:pt idx="347">
                  <c:v>6.4102952267483237</c:v>
                </c:pt>
                <c:pt idx="348">
                  <c:v>6.423516602568319</c:v>
                </c:pt>
                <c:pt idx="349">
                  <c:v>6.4356951420668249</c:v>
                </c:pt>
                <c:pt idx="350">
                  <c:v>6.4468271355427298</c:v>
                </c:pt>
                <c:pt idx="351">
                  <c:v>6.4569091920829829</c:v>
                </c:pt>
                <c:pt idx="352">
                  <c:v>6.4659382405954977</c:v>
                </c:pt>
                <c:pt idx="353">
                  <c:v>6.4739115307446271</c:v>
                </c:pt>
                <c:pt idx="354">
                  <c:v>6.4808266337889568</c:v>
                </c:pt>
                <c:pt idx="355">
                  <c:v>6.4866814433211104</c:v>
                </c:pt>
                <c:pt idx="356">
                  <c:v>6.491474175909385</c:v>
                </c:pt>
                <c:pt idx="357">
                  <c:v>6.4952033716410078</c:v>
                </c:pt>
                <c:pt idx="358">
                  <c:v>6.4978678945668342</c:v>
                </c:pt>
                <c:pt idx="359">
                  <c:v>6.49946693304737</c:v>
                </c:pt>
                <c:pt idx="360">
                  <c:v>6.5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E72-4DB0-AEE3-2EB22CAC271C}"/>
            </c:ext>
          </c:extLst>
        </c:ser>
        <c:ser>
          <c:idx val="3"/>
          <c:order val="4"/>
          <c:tx>
            <c:strRef>
              <c:f>Data!$P$9</c:f>
              <c:strCache>
                <c:ptCount val="1"/>
                <c:pt idx="0">
                  <c:v>&gt; FL200</c:v>
                </c:pt>
              </c:strCache>
            </c:strRef>
          </c:tx>
          <c:spPr>
            <a:ln w="1905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Data!$AJ$17:$AJ$377</c:f>
              <c:numCache>
                <c:formatCode>0.0</c:formatCode>
                <c:ptCount val="361"/>
                <c:pt idx="0">
                  <c:v>4.6453545581951839E-16</c:v>
                </c:pt>
                <c:pt idx="1">
                  <c:v>-7.1263992952239744E-2</c:v>
                </c:pt>
                <c:pt idx="2">
                  <c:v>-0.14250627820187767</c:v>
                </c:pt>
                <c:pt idx="3">
                  <c:v>-0.21370515465868598</c:v>
                </c:pt>
                <c:pt idx="4">
                  <c:v>-0.28483893445517677</c:v>
                </c:pt>
                <c:pt idx="5">
                  <c:v>-0.3558859495529374</c:v>
                </c:pt>
                <c:pt idx="6">
                  <c:v>-0.42682455834291821</c:v>
                </c:pt>
                <c:pt idx="7">
                  <c:v>-0.49763315223768495</c:v>
                </c:pt>
                <c:pt idx="8">
                  <c:v>-0.56829016225359952</c:v>
                </c:pt>
                <c:pt idx="9">
                  <c:v>-0.63877406558094363</c:v>
                </c:pt>
                <c:pt idx="10">
                  <c:v>-0.70906339213996483</c:v>
                </c:pt>
                <c:pt idx="11">
                  <c:v>-0.77913673112089055</c:v>
                </c:pt>
                <c:pt idx="12">
                  <c:v>-0.84897273750585056</c:v>
                </c:pt>
                <c:pt idx="13">
                  <c:v>-0.91855013857078061</c:v>
                </c:pt>
                <c:pt idx="14">
                  <c:v>-0.9878477403653102</c:v>
                </c:pt>
                <c:pt idx="15">
                  <c:v>-1.0568444341686261</c:v>
                </c:pt>
                <c:pt idx="16">
                  <c:v>-1.1255192029194119</c:v>
                </c:pt>
                <c:pt idx="17">
                  <c:v>-1.1938511276178407</c:v>
                </c:pt>
                <c:pt idx="18">
                  <c:v>-1.2618193936977018</c:v>
                </c:pt>
                <c:pt idx="19">
                  <c:v>-1.329403297366722</c:v>
                </c:pt>
                <c:pt idx="20">
                  <c:v>-1.396582251913147</c:v>
                </c:pt>
                <c:pt idx="21">
                  <c:v>-1.4633357939766423</c:v>
                </c:pt>
                <c:pt idx="22">
                  <c:v>-1.5296435897816414</c:v>
                </c:pt>
                <c:pt idx="23">
                  <c:v>-1.5954854413312001</c:v>
                </c:pt>
                <c:pt idx="24">
                  <c:v>-1.660841292559516</c:v>
                </c:pt>
                <c:pt idx="25">
                  <c:v>-1.7256912354411904</c:v>
                </c:pt>
                <c:pt idx="26">
                  <c:v>-1.7900155160554003</c:v>
                </c:pt>
                <c:pt idx="27">
                  <c:v>-1.8537945406031486</c:v>
                </c:pt>
                <c:pt idx="28">
                  <c:v>-1.9170088813757193</c:v>
                </c:pt>
                <c:pt idx="29">
                  <c:v>-1.9796392826725444</c:v>
                </c:pt>
                <c:pt idx="30">
                  <c:v>-2.0416666666666652</c:v>
                </c:pt>
                <c:pt idx="31">
                  <c:v>-2.103072139216053</c:v>
                </c:pt>
                <c:pt idx="32">
                  <c:v>-2.1638369956189214</c:v>
                </c:pt>
                <c:pt idx="33">
                  <c:v>-2.2239427263113591</c:v>
                </c:pt>
                <c:pt idx="34">
                  <c:v>-2.2833710225055488</c:v>
                </c:pt>
                <c:pt idx="35">
                  <c:v>-2.342103781766772</c:v>
                </c:pt>
                <c:pt idx="36">
                  <c:v>-2.4001231135275995</c:v>
                </c:pt>
                <c:pt idx="37">
                  <c:v>-2.4574113445375301</c:v>
                </c:pt>
                <c:pt idx="38">
                  <c:v>-2.5139510242464382</c:v>
                </c:pt>
                <c:pt idx="39">
                  <c:v>-2.5697249301201692</c:v>
                </c:pt>
                <c:pt idx="40">
                  <c:v>-2.6247160728867009</c:v>
                </c:pt>
                <c:pt idx="41">
                  <c:v>-2.6789077017112386</c:v>
                </c:pt>
                <c:pt idx="42">
                  <c:v>-2.7322833092986705</c:v>
                </c:pt>
                <c:pt idx="43">
                  <c:v>-2.7848266369218675</c:v>
                </c:pt>
                <c:pt idx="44">
                  <c:v>-2.8365216793742376</c:v>
                </c:pt>
                <c:pt idx="45">
                  <c:v>-2.8873526898450677</c:v>
                </c:pt>
                <c:pt idx="46">
                  <c:v>-2.937304184716159</c:v>
                </c:pt>
                <c:pt idx="47">
                  <c:v>-2.9863609482782794</c:v>
                </c:pt>
                <c:pt idx="48">
                  <c:v>-3.0345080373660265</c:v>
                </c:pt>
                <c:pt idx="49">
                  <c:v>-3.0817307859096501</c:v>
                </c:pt>
                <c:pt idx="50">
                  <c:v>-3.128014809402492</c:v>
                </c:pt>
                <c:pt idx="51">
                  <c:v>-3.1733460092826316</c:v>
                </c:pt>
                <c:pt idx="52">
                  <c:v>-3.2177105772274501</c:v>
                </c:pt>
                <c:pt idx="53">
                  <c:v>-3.2610949993597798</c:v>
                </c:pt>
                <c:pt idx="54">
                  <c:v>-3.3034860603643681</c:v>
                </c:pt>
                <c:pt idx="55">
                  <c:v>-3.3448708475133837</c:v>
                </c:pt>
                <c:pt idx="56">
                  <c:v>-3.3852367545997537</c:v>
                </c:pt>
                <c:pt idx="57">
                  <c:v>-3.4245714857771459</c:v>
                </c:pt>
                <c:pt idx="58">
                  <c:v>-3.4628630593054064</c:v>
                </c:pt>
                <c:pt idx="59">
                  <c:v>-3.5000998112002941</c:v>
                </c:pt>
                <c:pt idx="60">
                  <c:v>-3.5362703987864554</c:v>
                </c:pt>
                <c:pt idx="61">
                  <c:v>-3.5713638041525315</c:v>
                </c:pt>
                <c:pt idx="62">
                  <c:v>-3.6053693375072853</c:v>
                </c:pt>
                <c:pt idx="63">
                  <c:v>-3.6382766404358371</c:v>
                </c:pt>
                <c:pt idx="64">
                  <c:v>-3.6700756890549324</c:v>
                </c:pt>
                <c:pt idx="65">
                  <c:v>-3.7007567970663202</c:v>
                </c:pt>
                <c:pt idx="66">
                  <c:v>-3.730310618707287</c:v>
                </c:pt>
                <c:pt idx="67">
                  <c:v>-3.7587281515974635</c:v>
                </c:pt>
                <c:pt idx="68">
                  <c:v>-3.7860007394810471</c:v>
                </c:pt>
                <c:pt idx="69">
                  <c:v>-3.8121200748635715</c:v>
                </c:pt>
                <c:pt idx="70">
                  <c:v>-3.8370782015424578</c:v>
                </c:pt>
                <c:pt idx="71">
                  <c:v>-3.8608675170305444</c:v>
                </c:pt>
                <c:pt idx="72">
                  <c:v>-3.8834807748718765</c:v>
                </c:pt>
                <c:pt idx="73">
                  <c:v>-3.9049110868490593</c:v>
                </c:pt>
                <c:pt idx="74">
                  <c:v>-3.925151925081467</c:v>
                </c:pt>
                <c:pt idx="75">
                  <c:v>-3.9441971240136957</c:v>
                </c:pt>
                <c:pt idx="76">
                  <c:v>-3.9620408822936515</c:v>
                </c:pt>
                <c:pt idx="77">
                  <c:v>-3.9786777645397113</c:v>
                </c:pt>
                <c:pt idx="78">
                  <c:v>-3.994102702996372</c:v>
                </c:pt>
                <c:pt idx="79">
                  <c:v>-4.0083109990779624</c:v>
                </c:pt>
                <c:pt idx="80">
                  <c:v>-4.0212983247998499</c:v>
                </c:pt>
                <c:pt idx="81">
                  <c:v>-4.0330607240968108</c:v>
                </c:pt>
                <c:pt idx="82">
                  <c:v>-4.0435946140280787</c:v>
                </c:pt>
                <c:pt idx="83">
                  <c:v>-4.0528967858687315</c:v>
                </c:pt>
                <c:pt idx="84">
                  <c:v>-4.0609644060871162</c:v>
                </c:pt>
                <c:pt idx="85">
                  <c:v>-4.0677950172079615</c:v>
                </c:pt>
                <c:pt idx="86">
                  <c:v>-4.0733865385609489</c:v>
                </c:pt>
                <c:pt idx="87">
                  <c:v>-4.07773726691451</c:v>
                </c:pt>
                <c:pt idx="88">
                  <c:v>-4.0808458769946396</c:v>
                </c:pt>
                <c:pt idx="89">
                  <c:v>-4.0827114218885967</c:v>
                </c:pt>
                <c:pt idx="90">
                  <c:v>-4.0833333333333313</c:v>
                </c:pt>
                <c:pt idx="91">
                  <c:v>-4.0827114218885967</c:v>
                </c:pt>
                <c:pt idx="92">
                  <c:v>-4.0808458769946396</c:v>
                </c:pt>
                <c:pt idx="93">
                  <c:v>-4.07773726691451</c:v>
                </c:pt>
                <c:pt idx="94">
                  <c:v>-4.0733865385609507</c:v>
                </c:pt>
                <c:pt idx="95">
                  <c:v>-4.0677950172079607</c:v>
                </c:pt>
                <c:pt idx="96">
                  <c:v>-4.0609644060871153</c:v>
                </c:pt>
                <c:pt idx="97">
                  <c:v>-4.0528967858687306</c:v>
                </c:pt>
                <c:pt idx="98">
                  <c:v>-4.0435946140280787</c:v>
                </c:pt>
                <c:pt idx="99">
                  <c:v>-4.0330607240968117</c:v>
                </c:pt>
                <c:pt idx="100">
                  <c:v>-4.0212983247998482</c:v>
                </c:pt>
                <c:pt idx="101">
                  <c:v>-4.0083109990779615</c:v>
                </c:pt>
                <c:pt idx="102">
                  <c:v>-3.9941027029963729</c:v>
                </c:pt>
                <c:pt idx="103">
                  <c:v>-3.97867776453971</c:v>
                </c:pt>
                <c:pt idx="104">
                  <c:v>-3.9620408822936519</c:v>
                </c:pt>
                <c:pt idx="105">
                  <c:v>-3.9441971240136953</c:v>
                </c:pt>
                <c:pt idx="106">
                  <c:v>-3.9251519250814693</c:v>
                </c:pt>
                <c:pt idx="107">
                  <c:v>-3.9049110868490606</c:v>
                </c:pt>
                <c:pt idx="108">
                  <c:v>-3.8834807748718778</c:v>
                </c:pt>
                <c:pt idx="109">
                  <c:v>-3.8608675170305431</c:v>
                </c:pt>
                <c:pt idx="110">
                  <c:v>-3.8370782015424587</c:v>
                </c:pt>
                <c:pt idx="111">
                  <c:v>-3.8121200748635733</c:v>
                </c:pt>
                <c:pt idx="112">
                  <c:v>-3.786000739481048</c:v>
                </c:pt>
                <c:pt idx="113">
                  <c:v>-3.758728151597464</c:v>
                </c:pt>
                <c:pt idx="114">
                  <c:v>-3.730310618707287</c:v>
                </c:pt>
                <c:pt idx="115">
                  <c:v>-3.7007567970663211</c:v>
                </c:pt>
                <c:pt idx="116">
                  <c:v>-3.6700756890549315</c:v>
                </c:pt>
                <c:pt idx="117">
                  <c:v>-3.6382766404358349</c:v>
                </c:pt>
                <c:pt idx="118">
                  <c:v>-3.6053693375072853</c:v>
                </c:pt>
                <c:pt idx="119">
                  <c:v>-3.5713638041525329</c:v>
                </c:pt>
                <c:pt idx="120">
                  <c:v>-3.5362703987864577</c:v>
                </c:pt>
                <c:pt idx="121">
                  <c:v>-3.5000998112002915</c:v>
                </c:pt>
                <c:pt idx="122">
                  <c:v>-3.4628630593054059</c:v>
                </c:pt>
                <c:pt idx="123">
                  <c:v>-3.4245714857771481</c:v>
                </c:pt>
                <c:pt idx="124">
                  <c:v>-3.3852367545997537</c:v>
                </c:pt>
                <c:pt idx="125">
                  <c:v>-3.3448708475133824</c:v>
                </c:pt>
                <c:pt idx="126">
                  <c:v>-3.3034860603643694</c:v>
                </c:pt>
                <c:pt idx="127">
                  <c:v>-3.2610949993597793</c:v>
                </c:pt>
                <c:pt idx="128">
                  <c:v>-3.2177105772274479</c:v>
                </c:pt>
                <c:pt idx="129">
                  <c:v>-3.1733460092826316</c:v>
                </c:pt>
                <c:pt idx="130">
                  <c:v>-3.1280148094024942</c:v>
                </c:pt>
                <c:pt idx="131">
                  <c:v>-3.0817307859096532</c:v>
                </c:pt>
                <c:pt idx="132">
                  <c:v>-3.0345080373660256</c:v>
                </c:pt>
                <c:pt idx="133">
                  <c:v>-2.9863609482782794</c:v>
                </c:pt>
                <c:pt idx="134">
                  <c:v>-2.9373041847161585</c:v>
                </c:pt>
                <c:pt idx="135">
                  <c:v>-2.887352689845069</c:v>
                </c:pt>
                <c:pt idx="136">
                  <c:v>-2.836521679374238</c:v>
                </c:pt>
                <c:pt idx="137">
                  <c:v>-2.7848266369218688</c:v>
                </c:pt>
                <c:pt idx="138">
                  <c:v>-2.7322833092986714</c:v>
                </c:pt>
                <c:pt idx="139">
                  <c:v>-2.6789077017112382</c:v>
                </c:pt>
                <c:pt idx="140">
                  <c:v>-2.6247160728867027</c:v>
                </c:pt>
                <c:pt idx="141">
                  <c:v>-2.5697249301201697</c:v>
                </c:pt>
                <c:pt idx="142">
                  <c:v>-2.5139510242464387</c:v>
                </c:pt>
                <c:pt idx="143">
                  <c:v>-2.4574113445375301</c:v>
                </c:pt>
                <c:pt idx="144">
                  <c:v>-2.4001231135275991</c:v>
                </c:pt>
                <c:pt idx="145">
                  <c:v>-2.3421037817667707</c:v>
                </c:pt>
                <c:pt idx="146">
                  <c:v>-2.2833710225055497</c:v>
                </c:pt>
                <c:pt idx="147">
                  <c:v>-2.2239427263113618</c:v>
                </c:pt>
                <c:pt idx="148">
                  <c:v>-2.1638369956189201</c:v>
                </c:pt>
                <c:pt idx="149">
                  <c:v>-2.1030721392160552</c:v>
                </c:pt>
                <c:pt idx="150">
                  <c:v>-2.0416666666666665</c:v>
                </c:pt>
                <c:pt idx="151">
                  <c:v>-1.9796392826725437</c:v>
                </c:pt>
                <c:pt idx="152">
                  <c:v>-1.9170088813757202</c:v>
                </c:pt>
                <c:pt idx="153">
                  <c:v>-1.85379454060315</c:v>
                </c:pt>
                <c:pt idx="154">
                  <c:v>-1.7900155160553988</c:v>
                </c:pt>
                <c:pt idx="155">
                  <c:v>-1.7256912354411895</c:v>
                </c:pt>
                <c:pt idx="156">
                  <c:v>-1.6608412925595188</c:v>
                </c:pt>
                <c:pt idx="157">
                  <c:v>-1.5954854413312012</c:v>
                </c:pt>
                <c:pt idx="158">
                  <c:v>-1.5296435897816414</c:v>
                </c:pt>
                <c:pt idx="159">
                  <c:v>-1.4633357939766425</c:v>
                </c:pt>
                <c:pt idx="160">
                  <c:v>-1.3965822519131479</c:v>
                </c:pt>
                <c:pt idx="161">
                  <c:v>-1.3294032973667229</c:v>
                </c:pt>
                <c:pt idx="162">
                  <c:v>-1.261819393697702</c:v>
                </c:pt>
                <c:pt idx="163">
                  <c:v>-1.193851127617841</c:v>
                </c:pt>
                <c:pt idx="164">
                  <c:v>-1.1255192029194139</c:v>
                </c:pt>
                <c:pt idx="165">
                  <c:v>-1.0568444341686274</c:v>
                </c:pt>
                <c:pt idx="166">
                  <c:v>-0.99639705165668213</c:v>
                </c:pt>
                <c:pt idx="167">
                  <c:v>-0.97548963078355677</c:v>
                </c:pt>
                <c:pt idx="168">
                  <c:v>-0.95070774910136846</c:v>
                </c:pt>
                <c:pt idx="169">
                  <c:v>-0.92127515237460866</c:v>
                </c:pt>
                <c:pt idx="170">
                  <c:v>-0.88625895251480036</c:v>
                </c:pt>
                <c:pt idx="171">
                  <c:v>-0.84455617500698388</c:v>
                </c:pt>
                <c:pt idx="172">
                  <c:v>-0.79489715573623976</c:v>
                </c:pt>
                <c:pt idx="173">
                  <c:v>-0.73588248319230887</c:v>
                </c:pt>
                <c:pt idx="174">
                  <c:v>-0.66607778590100275</c:v>
                </c:pt>
                <c:pt idx="175">
                  <c:v>-0.58419537704184898</c:v>
                </c:pt>
                <c:pt idx="176">
                  <c:v>-0.4893845438167741</c:v>
                </c:pt>
                <c:pt idx="177">
                  <c:v>-0.38161924267189307</c:v>
                </c:pt>
                <c:pt idx="178">
                  <c:v>-0.26210378984937277</c:v>
                </c:pt>
                <c:pt idx="179">
                  <c:v>-0.13353206585796096</c:v>
                </c:pt>
                <c:pt idx="180">
                  <c:v>-1.1791457567300601E-15</c:v>
                </c:pt>
                <c:pt idx="181">
                  <c:v>0.13353206585796096</c:v>
                </c:pt>
                <c:pt idx="182">
                  <c:v>0.26210378984937277</c:v>
                </c:pt>
                <c:pt idx="183">
                  <c:v>0.38161924267189307</c:v>
                </c:pt>
                <c:pt idx="184">
                  <c:v>0.4893845438167741</c:v>
                </c:pt>
                <c:pt idx="185">
                  <c:v>0.58419537704184898</c:v>
                </c:pt>
                <c:pt idx="186">
                  <c:v>0.66607778590100275</c:v>
                </c:pt>
                <c:pt idx="187">
                  <c:v>0.73588248319230887</c:v>
                </c:pt>
                <c:pt idx="188">
                  <c:v>0.79489715573623976</c:v>
                </c:pt>
                <c:pt idx="189">
                  <c:v>0.84455617500698388</c:v>
                </c:pt>
                <c:pt idx="190">
                  <c:v>0.88625895251480036</c:v>
                </c:pt>
                <c:pt idx="191">
                  <c:v>0.92127515237460866</c:v>
                </c:pt>
                <c:pt idx="192">
                  <c:v>0.95070774910136846</c:v>
                </c:pt>
                <c:pt idx="193">
                  <c:v>0.97548963078355677</c:v>
                </c:pt>
                <c:pt idx="194">
                  <c:v>0.99639705165668213</c:v>
                </c:pt>
                <c:pt idx="195">
                  <c:v>1.0568444341686274</c:v>
                </c:pt>
                <c:pt idx="196">
                  <c:v>1.1255192029194139</c:v>
                </c:pt>
                <c:pt idx="197">
                  <c:v>1.193851127617841</c:v>
                </c:pt>
                <c:pt idx="198">
                  <c:v>1.261819393697702</c:v>
                </c:pt>
                <c:pt idx="199">
                  <c:v>1.3294032973667229</c:v>
                </c:pt>
                <c:pt idx="200">
                  <c:v>1.3965822519131479</c:v>
                </c:pt>
                <c:pt idx="201">
                  <c:v>1.4633357939766425</c:v>
                </c:pt>
                <c:pt idx="202">
                  <c:v>1.5296435897816414</c:v>
                </c:pt>
                <c:pt idx="203">
                  <c:v>1.5954854413312012</c:v>
                </c:pt>
                <c:pt idx="204">
                  <c:v>1.6608412925595188</c:v>
                </c:pt>
                <c:pt idx="205">
                  <c:v>1.7256912354411895</c:v>
                </c:pt>
                <c:pt idx="206">
                  <c:v>1.7900155160553988</c:v>
                </c:pt>
                <c:pt idx="207">
                  <c:v>1.85379454060315</c:v>
                </c:pt>
                <c:pt idx="208">
                  <c:v>1.9170088813757202</c:v>
                </c:pt>
                <c:pt idx="209">
                  <c:v>1.9796392826725437</c:v>
                </c:pt>
                <c:pt idx="210">
                  <c:v>2.0416666666666665</c:v>
                </c:pt>
                <c:pt idx="211">
                  <c:v>2.1030721392160552</c:v>
                </c:pt>
                <c:pt idx="212">
                  <c:v>2.1638369956189201</c:v>
                </c:pt>
                <c:pt idx="213">
                  <c:v>2.2239427263113618</c:v>
                </c:pt>
                <c:pt idx="214">
                  <c:v>2.2833710225055497</c:v>
                </c:pt>
                <c:pt idx="215">
                  <c:v>2.3421037817667707</c:v>
                </c:pt>
                <c:pt idx="216">
                  <c:v>2.4001231135275991</c:v>
                </c:pt>
                <c:pt idx="217">
                  <c:v>2.4574113445375301</c:v>
                </c:pt>
                <c:pt idx="218">
                  <c:v>2.5139510242464387</c:v>
                </c:pt>
                <c:pt idx="219">
                  <c:v>2.5697249301201697</c:v>
                </c:pt>
                <c:pt idx="220">
                  <c:v>2.6247160728867027</c:v>
                </c:pt>
                <c:pt idx="221">
                  <c:v>2.6789077017112382</c:v>
                </c:pt>
                <c:pt idx="222">
                  <c:v>2.7322833092986714</c:v>
                </c:pt>
                <c:pt idx="223">
                  <c:v>2.7848266369218688</c:v>
                </c:pt>
                <c:pt idx="224">
                  <c:v>2.836521679374238</c:v>
                </c:pt>
                <c:pt idx="225">
                  <c:v>2.887352689845069</c:v>
                </c:pt>
                <c:pt idx="226">
                  <c:v>2.9373041847161585</c:v>
                </c:pt>
                <c:pt idx="227">
                  <c:v>2.9863609482782794</c:v>
                </c:pt>
                <c:pt idx="228">
                  <c:v>3.0345080373660256</c:v>
                </c:pt>
                <c:pt idx="229">
                  <c:v>3.0817307859096532</c:v>
                </c:pt>
                <c:pt idx="230">
                  <c:v>3.1280148094024942</c:v>
                </c:pt>
                <c:pt idx="231">
                  <c:v>3.1733460092826316</c:v>
                </c:pt>
                <c:pt idx="232">
                  <c:v>3.2177105772274479</c:v>
                </c:pt>
                <c:pt idx="233">
                  <c:v>3.2610949993597793</c:v>
                </c:pt>
                <c:pt idx="234">
                  <c:v>3.3034860603643694</c:v>
                </c:pt>
                <c:pt idx="235">
                  <c:v>3.3448708475133824</c:v>
                </c:pt>
                <c:pt idx="236">
                  <c:v>3.3852367545997537</c:v>
                </c:pt>
                <c:pt idx="237">
                  <c:v>3.4245714857771481</c:v>
                </c:pt>
                <c:pt idx="238">
                  <c:v>3.4628630593054059</c:v>
                </c:pt>
                <c:pt idx="239">
                  <c:v>3.5000998112002915</c:v>
                </c:pt>
                <c:pt idx="240">
                  <c:v>3.5362703987864577</c:v>
                </c:pt>
                <c:pt idx="241">
                  <c:v>3.5713638041525329</c:v>
                </c:pt>
                <c:pt idx="242">
                  <c:v>3.6053693375072853</c:v>
                </c:pt>
                <c:pt idx="243">
                  <c:v>3.6382766404358349</c:v>
                </c:pt>
                <c:pt idx="244">
                  <c:v>3.6700756890549315</c:v>
                </c:pt>
                <c:pt idx="245">
                  <c:v>3.7007567970663211</c:v>
                </c:pt>
                <c:pt idx="246">
                  <c:v>3.730310618707287</c:v>
                </c:pt>
                <c:pt idx="247">
                  <c:v>3.758728151597464</c:v>
                </c:pt>
                <c:pt idx="248">
                  <c:v>3.786000739481048</c:v>
                </c:pt>
                <c:pt idx="249">
                  <c:v>3.8121200748635733</c:v>
                </c:pt>
                <c:pt idx="250">
                  <c:v>3.8370782015424587</c:v>
                </c:pt>
                <c:pt idx="251">
                  <c:v>3.8608675170305431</c:v>
                </c:pt>
                <c:pt idx="252">
                  <c:v>3.8834807748718778</c:v>
                </c:pt>
                <c:pt idx="253">
                  <c:v>3.9049110868490606</c:v>
                </c:pt>
                <c:pt idx="254">
                  <c:v>3.9251519250814693</c:v>
                </c:pt>
                <c:pt idx="255">
                  <c:v>3.9441971240136953</c:v>
                </c:pt>
                <c:pt idx="256">
                  <c:v>3.9620408822936519</c:v>
                </c:pt>
                <c:pt idx="257">
                  <c:v>3.97867776453971</c:v>
                </c:pt>
                <c:pt idx="258">
                  <c:v>3.9941027029963729</c:v>
                </c:pt>
                <c:pt idx="259">
                  <c:v>4.0083109990779615</c:v>
                </c:pt>
                <c:pt idx="260">
                  <c:v>4.0212983247998482</c:v>
                </c:pt>
                <c:pt idx="261">
                  <c:v>4.0330607240968117</c:v>
                </c:pt>
                <c:pt idx="262">
                  <c:v>4.0435946140280787</c:v>
                </c:pt>
                <c:pt idx="263">
                  <c:v>4.0528967858687306</c:v>
                </c:pt>
                <c:pt idx="264">
                  <c:v>4.0609644060871153</c:v>
                </c:pt>
                <c:pt idx="265">
                  <c:v>4.0677950172079607</c:v>
                </c:pt>
                <c:pt idx="266">
                  <c:v>4.0733865385609507</c:v>
                </c:pt>
                <c:pt idx="267">
                  <c:v>4.07773726691451</c:v>
                </c:pt>
                <c:pt idx="268">
                  <c:v>4.0808458769946396</c:v>
                </c:pt>
                <c:pt idx="269">
                  <c:v>4.0827114218885967</c:v>
                </c:pt>
                <c:pt idx="270">
                  <c:v>4.0833333333333313</c:v>
                </c:pt>
                <c:pt idx="271">
                  <c:v>4.0827114218885967</c:v>
                </c:pt>
                <c:pt idx="272">
                  <c:v>4.0808458769946396</c:v>
                </c:pt>
                <c:pt idx="273">
                  <c:v>4.07773726691451</c:v>
                </c:pt>
                <c:pt idx="274">
                  <c:v>4.0733865385609489</c:v>
                </c:pt>
                <c:pt idx="275">
                  <c:v>4.0677950172079615</c:v>
                </c:pt>
                <c:pt idx="276">
                  <c:v>4.0609644060871162</c:v>
                </c:pt>
                <c:pt idx="277">
                  <c:v>4.0528967858687315</c:v>
                </c:pt>
                <c:pt idx="278">
                  <c:v>4.0435946140280787</c:v>
                </c:pt>
                <c:pt idx="279">
                  <c:v>4.0330607240968108</c:v>
                </c:pt>
                <c:pt idx="280">
                  <c:v>4.0212983247998499</c:v>
                </c:pt>
                <c:pt idx="281">
                  <c:v>4.0083109990779624</c:v>
                </c:pt>
                <c:pt idx="282">
                  <c:v>3.994102702996372</c:v>
                </c:pt>
                <c:pt idx="283">
                  <c:v>3.9786777645397113</c:v>
                </c:pt>
                <c:pt idx="284">
                  <c:v>3.9620408822936515</c:v>
                </c:pt>
                <c:pt idx="285">
                  <c:v>3.9441971240136957</c:v>
                </c:pt>
                <c:pt idx="286">
                  <c:v>3.925151925081467</c:v>
                </c:pt>
                <c:pt idx="287">
                  <c:v>3.9049110868490593</c:v>
                </c:pt>
                <c:pt idx="288">
                  <c:v>3.8834807748718765</c:v>
                </c:pt>
                <c:pt idx="289">
                  <c:v>3.8608675170305444</c:v>
                </c:pt>
                <c:pt idx="290">
                  <c:v>3.8370782015424578</c:v>
                </c:pt>
                <c:pt idx="291">
                  <c:v>3.8121200748635715</c:v>
                </c:pt>
                <c:pt idx="292">
                  <c:v>3.7860007394810471</c:v>
                </c:pt>
                <c:pt idx="293">
                  <c:v>3.7587281515974635</c:v>
                </c:pt>
                <c:pt idx="294">
                  <c:v>3.730310618707287</c:v>
                </c:pt>
                <c:pt idx="295">
                  <c:v>3.7007567970663202</c:v>
                </c:pt>
                <c:pt idx="296">
                  <c:v>3.6700756890549324</c:v>
                </c:pt>
                <c:pt idx="297">
                  <c:v>3.6382766404358371</c:v>
                </c:pt>
                <c:pt idx="298">
                  <c:v>3.6053693375072853</c:v>
                </c:pt>
                <c:pt idx="299">
                  <c:v>3.5713638041525315</c:v>
                </c:pt>
                <c:pt idx="300">
                  <c:v>3.5362703987864554</c:v>
                </c:pt>
                <c:pt idx="301">
                  <c:v>3.5000998112002941</c:v>
                </c:pt>
                <c:pt idx="302">
                  <c:v>3.4628630593054064</c:v>
                </c:pt>
                <c:pt idx="303">
                  <c:v>3.4245714857771459</c:v>
                </c:pt>
                <c:pt idx="304">
                  <c:v>3.3852367545997537</c:v>
                </c:pt>
                <c:pt idx="305">
                  <c:v>3.3448708475133837</c:v>
                </c:pt>
                <c:pt idx="306">
                  <c:v>3.3034860603643681</c:v>
                </c:pt>
                <c:pt idx="307">
                  <c:v>3.2610949993597798</c:v>
                </c:pt>
                <c:pt idx="308">
                  <c:v>3.2177105772274501</c:v>
                </c:pt>
                <c:pt idx="309">
                  <c:v>3.1733460092826316</c:v>
                </c:pt>
                <c:pt idx="310">
                  <c:v>3.128014809402492</c:v>
                </c:pt>
                <c:pt idx="311">
                  <c:v>3.0817307859096501</c:v>
                </c:pt>
                <c:pt idx="312">
                  <c:v>3.0345080373660265</c:v>
                </c:pt>
                <c:pt idx="313">
                  <c:v>2.9863609482782794</c:v>
                </c:pt>
                <c:pt idx="314">
                  <c:v>2.937304184716159</c:v>
                </c:pt>
                <c:pt idx="315">
                  <c:v>2.8873526898450677</c:v>
                </c:pt>
                <c:pt idx="316">
                  <c:v>2.8365216793742376</c:v>
                </c:pt>
                <c:pt idx="317">
                  <c:v>2.7848266369218675</c:v>
                </c:pt>
                <c:pt idx="318">
                  <c:v>2.7322833092986705</c:v>
                </c:pt>
                <c:pt idx="319">
                  <c:v>2.6789077017112386</c:v>
                </c:pt>
                <c:pt idx="320">
                  <c:v>2.6247160728867009</c:v>
                </c:pt>
                <c:pt idx="321">
                  <c:v>2.5697249301201692</c:v>
                </c:pt>
                <c:pt idx="322">
                  <c:v>2.5139510242464382</c:v>
                </c:pt>
                <c:pt idx="323">
                  <c:v>2.4574113445375301</c:v>
                </c:pt>
                <c:pt idx="324">
                  <c:v>2.4001231135275995</c:v>
                </c:pt>
                <c:pt idx="325">
                  <c:v>2.342103781766772</c:v>
                </c:pt>
                <c:pt idx="326">
                  <c:v>2.2833710225055488</c:v>
                </c:pt>
                <c:pt idx="327">
                  <c:v>2.2239427263113591</c:v>
                </c:pt>
                <c:pt idx="328">
                  <c:v>2.1638369956189214</c:v>
                </c:pt>
                <c:pt idx="329">
                  <c:v>2.103072139216053</c:v>
                </c:pt>
                <c:pt idx="330">
                  <c:v>2.0416666666666652</c:v>
                </c:pt>
                <c:pt idx="331">
                  <c:v>1.9796392826725444</c:v>
                </c:pt>
                <c:pt idx="332">
                  <c:v>1.9170088813757193</c:v>
                </c:pt>
                <c:pt idx="333">
                  <c:v>1.8537945406031486</c:v>
                </c:pt>
                <c:pt idx="334">
                  <c:v>1.7900155160554003</c:v>
                </c:pt>
                <c:pt idx="335">
                  <c:v>1.7256912354411904</c:v>
                </c:pt>
                <c:pt idx="336">
                  <c:v>1.660841292559516</c:v>
                </c:pt>
                <c:pt idx="337">
                  <c:v>1.5954854413312001</c:v>
                </c:pt>
                <c:pt idx="338">
                  <c:v>1.5296435897816414</c:v>
                </c:pt>
                <c:pt idx="339">
                  <c:v>1.4633357939766423</c:v>
                </c:pt>
                <c:pt idx="340">
                  <c:v>1.396582251913147</c:v>
                </c:pt>
                <c:pt idx="341">
                  <c:v>1.329403297366722</c:v>
                </c:pt>
                <c:pt idx="342">
                  <c:v>1.2618193936977018</c:v>
                </c:pt>
                <c:pt idx="343">
                  <c:v>1.1938511276178407</c:v>
                </c:pt>
                <c:pt idx="344">
                  <c:v>1.1255192029194119</c:v>
                </c:pt>
                <c:pt idx="345">
                  <c:v>1.0568444341686261</c:v>
                </c:pt>
                <c:pt idx="346">
                  <c:v>0.9878477403653102</c:v>
                </c:pt>
                <c:pt idx="347">
                  <c:v>0.91855013857078061</c:v>
                </c:pt>
                <c:pt idx="348">
                  <c:v>0.84897273750585056</c:v>
                </c:pt>
                <c:pt idx="349">
                  <c:v>0.77913673112089055</c:v>
                </c:pt>
                <c:pt idx="350">
                  <c:v>0.70906339213996483</c:v>
                </c:pt>
                <c:pt idx="351">
                  <c:v>0.63877406558094363</c:v>
                </c:pt>
                <c:pt idx="352">
                  <c:v>0.56829016225359952</c:v>
                </c:pt>
                <c:pt idx="353">
                  <c:v>0.49763315223768495</c:v>
                </c:pt>
                <c:pt idx="354">
                  <c:v>0.42682455834291821</c:v>
                </c:pt>
                <c:pt idx="355">
                  <c:v>0.3558859495529374</c:v>
                </c:pt>
                <c:pt idx="356">
                  <c:v>0.28483893445517677</c:v>
                </c:pt>
                <c:pt idx="357">
                  <c:v>0.21370515465868598</c:v>
                </c:pt>
                <c:pt idx="358">
                  <c:v>0.14250627820187767</c:v>
                </c:pt>
                <c:pt idx="359">
                  <c:v>7.1263992952239744E-2</c:v>
                </c:pt>
                <c:pt idx="360">
                  <c:v>-4.6453545581951839E-16</c:v>
                </c:pt>
              </c:numCache>
            </c:numRef>
          </c:xVal>
          <c:yVal>
            <c:numRef>
              <c:f>Data!$AK$17:$AK$377</c:f>
              <c:numCache>
                <c:formatCode>0.0</c:formatCode>
                <c:ptCount val="361"/>
                <c:pt idx="0">
                  <c:v>7.583333333333333</c:v>
                </c:pt>
                <c:pt idx="1">
                  <c:v>7.5827114218885985</c:v>
                </c:pt>
                <c:pt idx="2">
                  <c:v>7.5808458769946405</c:v>
                </c:pt>
                <c:pt idx="3">
                  <c:v>7.5777372669145082</c:v>
                </c:pt>
                <c:pt idx="4">
                  <c:v>7.573386538560948</c:v>
                </c:pt>
                <c:pt idx="5">
                  <c:v>7.5677950172079615</c:v>
                </c:pt>
                <c:pt idx="6">
                  <c:v>7.5609644060871162</c:v>
                </c:pt>
                <c:pt idx="7">
                  <c:v>7.5528967858687315</c:v>
                </c:pt>
                <c:pt idx="8">
                  <c:v>7.5435946140280805</c:v>
                </c:pt>
                <c:pt idx="9">
                  <c:v>7.5330607240968144</c:v>
                </c:pt>
                <c:pt idx="10">
                  <c:v>7.5212983247998508</c:v>
                </c:pt>
                <c:pt idx="11">
                  <c:v>7.5083109990779624</c:v>
                </c:pt>
                <c:pt idx="12">
                  <c:v>7.494102702996372</c:v>
                </c:pt>
                <c:pt idx="13">
                  <c:v>7.47867776453971</c:v>
                </c:pt>
                <c:pt idx="14">
                  <c:v>7.4620408822936524</c:v>
                </c:pt>
                <c:pt idx="15">
                  <c:v>7.4441971240136944</c:v>
                </c:pt>
                <c:pt idx="16">
                  <c:v>7.4251519250814697</c:v>
                </c:pt>
                <c:pt idx="17">
                  <c:v>7.4049110868490615</c:v>
                </c:pt>
                <c:pt idx="18">
                  <c:v>7.3834807748718765</c:v>
                </c:pt>
                <c:pt idx="19">
                  <c:v>7.3608675170305435</c:v>
                </c:pt>
                <c:pt idx="20">
                  <c:v>7.3370782015424592</c:v>
                </c:pt>
                <c:pt idx="21">
                  <c:v>7.3121200748635733</c:v>
                </c:pt>
                <c:pt idx="22">
                  <c:v>7.2860007394810493</c:v>
                </c:pt>
                <c:pt idx="23">
                  <c:v>7.2587281515974649</c:v>
                </c:pt>
                <c:pt idx="24">
                  <c:v>7.2303106187072865</c:v>
                </c:pt>
                <c:pt idx="25">
                  <c:v>7.2007567970663207</c:v>
                </c:pt>
                <c:pt idx="26">
                  <c:v>7.170075689054932</c:v>
                </c:pt>
                <c:pt idx="27">
                  <c:v>7.1382766404358353</c:v>
                </c:pt>
                <c:pt idx="28">
                  <c:v>7.1053693375072848</c:v>
                </c:pt>
                <c:pt idx="29">
                  <c:v>7.0713638041525329</c:v>
                </c:pt>
                <c:pt idx="30">
                  <c:v>7.036270398786459</c:v>
                </c:pt>
                <c:pt idx="31">
                  <c:v>7.0000998112002932</c:v>
                </c:pt>
                <c:pt idx="32">
                  <c:v>6.9628630593054064</c:v>
                </c:pt>
                <c:pt idx="33">
                  <c:v>6.9245714857771485</c:v>
                </c:pt>
                <c:pt idx="34">
                  <c:v>6.8852367545997533</c:v>
                </c:pt>
                <c:pt idx="35">
                  <c:v>6.8448708475133841</c:v>
                </c:pt>
                <c:pt idx="36">
                  <c:v>6.803486060364369</c:v>
                </c:pt>
                <c:pt idx="37">
                  <c:v>6.7610949993597789</c:v>
                </c:pt>
                <c:pt idx="38">
                  <c:v>6.7177105772274466</c:v>
                </c:pt>
                <c:pt idx="39">
                  <c:v>6.6733460092826311</c:v>
                </c:pt>
                <c:pt idx="40">
                  <c:v>6.6280148094024947</c:v>
                </c:pt>
                <c:pt idx="41">
                  <c:v>6.5817307859096514</c:v>
                </c:pt>
                <c:pt idx="42">
                  <c:v>6.5345080373660274</c:v>
                </c:pt>
                <c:pt idx="43">
                  <c:v>6.4863609482782794</c:v>
                </c:pt>
                <c:pt idx="44">
                  <c:v>6.4373041847161607</c:v>
                </c:pt>
                <c:pt idx="45">
                  <c:v>6.387352689845069</c:v>
                </c:pt>
                <c:pt idx="46">
                  <c:v>6.3365216793742389</c:v>
                </c:pt>
                <c:pt idx="47">
                  <c:v>6.2848266369218697</c:v>
                </c:pt>
                <c:pt idx="48">
                  <c:v>6.2322833092986727</c:v>
                </c:pt>
                <c:pt idx="49">
                  <c:v>6.1789077017112399</c:v>
                </c:pt>
                <c:pt idx="50">
                  <c:v>6.1247160728867041</c:v>
                </c:pt>
                <c:pt idx="51">
                  <c:v>6.0697249301201692</c:v>
                </c:pt>
                <c:pt idx="52">
                  <c:v>6.0139510242464365</c:v>
                </c:pt>
                <c:pt idx="53">
                  <c:v>5.9574113445375314</c:v>
                </c:pt>
                <c:pt idx="54">
                  <c:v>5.9001231135275995</c:v>
                </c:pt>
                <c:pt idx="55">
                  <c:v>5.842103781766772</c:v>
                </c:pt>
                <c:pt idx="56">
                  <c:v>5.7833710225055492</c:v>
                </c:pt>
                <c:pt idx="57">
                  <c:v>5.7239427263113623</c:v>
                </c:pt>
                <c:pt idx="58">
                  <c:v>5.6638369956189196</c:v>
                </c:pt>
                <c:pt idx="59">
                  <c:v>5.603072139216053</c:v>
                </c:pt>
                <c:pt idx="60">
                  <c:v>5.5416666666666679</c:v>
                </c:pt>
                <c:pt idx="61">
                  <c:v>5.4796392826725429</c:v>
                </c:pt>
                <c:pt idx="62">
                  <c:v>5.41700888137572</c:v>
                </c:pt>
                <c:pt idx="63">
                  <c:v>5.3537945406031486</c:v>
                </c:pt>
                <c:pt idx="64">
                  <c:v>5.2900155160554005</c:v>
                </c:pt>
                <c:pt idx="65">
                  <c:v>5.2256912354411895</c:v>
                </c:pt>
                <c:pt idx="66">
                  <c:v>5.1608412925595166</c:v>
                </c:pt>
                <c:pt idx="67">
                  <c:v>5.0954854413312018</c:v>
                </c:pt>
                <c:pt idx="68">
                  <c:v>5.0296435897816396</c:v>
                </c:pt>
                <c:pt idx="69">
                  <c:v>4.9633357939766434</c:v>
                </c:pt>
                <c:pt idx="70">
                  <c:v>4.8965822519131477</c:v>
                </c:pt>
                <c:pt idx="71">
                  <c:v>4.8294032973667225</c:v>
                </c:pt>
                <c:pt idx="72">
                  <c:v>4.7618193936977029</c:v>
                </c:pt>
                <c:pt idx="73">
                  <c:v>4.693851127617843</c:v>
                </c:pt>
                <c:pt idx="74">
                  <c:v>4.6255192029194161</c:v>
                </c:pt>
                <c:pt idx="75">
                  <c:v>4.5568444341686254</c:v>
                </c:pt>
                <c:pt idx="76">
                  <c:v>4.487847740365309</c:v>
                </c:pt>
                <c:pt idx="77">
                  <c:v>4.4185501385707813</c:v>
                </c:pt>
                <c:pt idx="78">
                  <c:v>4.3489727375058509</c:v>
                </c:pt>
                <c:pt idx="79">
                  <c:v>4.2791367311208903</c:v>
                </c:pt>
                <c:pt idx="80">
                  <c:v>4.2090633921399645</c:v>
                </c:pt>
                <c:pt idx="81">
                  <c:v>4.1387740655809448</c:v>
                </c:pt>
                <c:pt idx="82">
                  <c:v>4.0682901622536001</c:v>
                </c:pt>
                <c:pt idx="83">
                  <c:v>3.9976331522376856</c:v>
                </c:pt>
                <c:pt idx="84">
                  <c:v>3.9268245583429184</c:v>
                </c:pt>
                <c:pt idx="85">
                  <c:v>3.855885949552937</c:v>
                </c:pt>
                <c:pt idx="86">
                  <c:v>3.7848389344551778</c:v>
                </c:pt>
                <c:pt idx="87">
                  <c:v>3.7137051546586872</c:v>
                </c:pt>
                <c:pt idx="88">
                  <c:v>3.6425062782018798</c:v>
                </c:pt>
                <c:pt idx="89">
                  <c:v>3.5712639929522418</c:v>
                </c:pt>
                <c:pt idx="90">
                  <c:v>3.5</c:v>
                </c:pt>
                <c:pt idx="91">
                  <c:v>3.4287360070477599</c:v>
                </c:pt>
                <c:pt idx="92">
                  <c:v>3.3574937217981216</c:v>
                </c:pt>
                <c:pt idx="93">
                  <c:v>3.2862948453413123</c:v>
                </c:pt>
                <c:pt idx="94">
                  <c:v>3.2151610655448204</c:v>
                </c:pt>
                <c:pt idx="95">
                  <c:v>3.1441140504470617</c:v>
                </c:pt>
                <c:pt idx="96">
                  <c:v>3.0731754416570807</c:v>
                </c:pt>
                <c:pt idx="97">
                  <c:v>3.0023668477623162</c:v>
                </c:pt>
                <c:pt idx="98">
                  <c:v>2.9317098377463999</c:v>
                </c:pt>
                <c:pt idx="99">
                  <c:v>2.8612259344190583</c:v>
                </c:pt>
                <c:pt idx="100">
                  <c:v>2.7909366078600346</c:v>
                </c:pt>
                <c:pt idx="101">
                  <c:v>2.7208632688791092</c:v>
                </c:pt>
                <c:pt idx="102">
                  <c:v>2.6510272624941509</c:v>
                </c:pt>
                <c:pt idx="103">
                  <c:v>2.5814498614292178</c:v>
                </c:pt>
                <c:pt idx="104">
                  <c:v>2.5121522596346897</c:v>
                </c:pt>
                <c:pt idx="105">
                  <c:v>2.4431555658313742</c:v>
                </c:pt>
                <c:pt idx="106">
                  <c:v>2.3744807970805875</c:v>
                </c:pt>
                <c:pt idx="107">
                  <c:v>2.3061488723821606</c:v>
                </c:pt>
                <c:pt idx="108">
                  <c:v>2.2381806063022971</c:v>
                </c:pt>
                <c:pt idx="109">
                  <c:v>2.1705967026332775</c:v>
                </c:pt>
                <c:pt idx="110">
                  <c:v>2.1034177480868523</c:v>
                </c:pt>
                <c:pt idx="111">
                  <c:v>2.0366642060233584</c:v>
                </c:pt>
                <c:pt idx="112">
                  <c:v>1.9703564102183584</c:v>
                </c:pt>
                <c:pt idx="113">
                  <c:v>1.9045145586687984</c:v>
                </c:pt>
                <c:pt idx="114">
                  <c:v>1.8391587074404829</c:v>
                </c:pt>
                <c:pt idx="115">
                  <c:v>1.7743087645588105</c:v>
                </c:pt>
                <c:pt idx="116">
                  <c:v>1.709984483944599</c:v>
                </c:pt>
                <c:pt idx="117">
                  <c:v>1.6462054593968516</c:v>
                </c:pt>
                <c:pt idx="118">
                  <c:v>1.5829911186242778</c:v>
                </c:pt>
                <c:pt idx="119">
                  <c:v>1.5203607173274583</c:v>
                </c:pt>
                <c:pt idx="120">
                  <c:v>1.4583333333333346</c:v>
                </c:pt>
                <c:pt idx="121">
                  <c:v>1.3969278607839459</c:v>
                </c:pt>
                <c:pt idx="122">
                  <c:v>1.3361630043810808</c:v>
                </c:pt>
                <c:pt idx="123">
                  <c:v>1.2760572736886389</c:v>
                </c:pt>
                <c:pt idx="124">
                  <c:v>1.216628977494451</c:v>
                </c:pt>
                <c:pt idx="125">
                  <c:v>1.1578962182332289</c:v>
                </c:pt>
                <c:pt idx="126">
                  <c:v>1.0998768864724011</c:v>
                </c:pt>
                <c:pt idx="127">
                  <c:v>1.042588655462469</c:v>
                </c:pt>
                <c:pt idx="128">
                  <c:v>0.98604897575356099</c:v>
                </c:pt>
                <c:pt idx="129">
                  <c:v>0.93027506987983188</c:v>
                </c:pt>
                <c:pt idx="130">
                  <c:v>0.87528392711329694</c:v>
                </c:pt>
                <c:pt idx="131">
                  <c:v>0.82109229828876173</c:v>
                </c:pt>
                <c:pt idx="132">
                  <c:v>0.76771669070133064</c:v>
                </c:pt>
                <c:pt idx="133">
                  <c:v>0.71517336307813217</c:v>
                </c:pt>
                <c:pt idx="134">
                  <c:v>0.6634783206257604</c:v>
                </c:pt>
                <c:pt idx="135">
                  <c:v>0.61264731015493246</c:v>
                </c:pt>
                <c:pt idx="136">
                  <c:v>0.5626958152838416</c:v>
                </c:pt>
                <c:pt idx="137">
                  <c:v>0.51363905172171997</c:v>
                </c:pt>
                <c:pt idx="138">
                  <c:v>0.46549196263397469</c:v>
                </c:pt>
                <c:pt idx="139">
                  <c:v>0.41826921409034806</c:v>
                </c:pt>
                <c:pt idx="140">
                  <c:v>0.3719851905975069</c:v>
                </c:pt>
                <c:pt idx="141">
                  <c:v>0.32665399071736917</c:v>
                </c:pt>
                <c:pt idx="142">
                  <c:v>0.2822894227725532</c:v>
                </c:pt>
                <c:pt idx="143">
                  <c:v>0.23890500064022074</c:v>
                </c:pt>
                <c:pt idx="144">
                  <c:v>0.19651393963563218</c:v>
                </c:pt>
                <c:pt idx="145">
                  <c:v>0.15512915248661607</c:v>
                </c:pt>
                <c:pt idx="146">
                  <c:v>0.11476324540024747</c:v>
                </c:pt>
                <c:pt idx="147">
                  <c:v>7.5428514222852905E-2</c:v>
                </c:pt>
                <c:pt idx="148">
                  <c:v>3.7136940694593633E-2</c:v>
                </c:pt>
                <c:pt idx="149">
                  <c:v>-9.9811200291193445E-5</c:v>
                </c:pt>
                <c:pt idx="150">
                  <c:v>-3.6270398786457811E-2</c:v>
                </c:pt>
                <c:pt idx="151">
                  <c:v>-7.1363804152532781E-2</c:v>
                </c:pt>
                <c:pt idx="152">
                  <c:v>-0.10536933750728594</c:v>
                </c:pt>
                <c:pt idx="153">
                  <c:v>-0.13827664043583493</c:v>
                </c:pt>
                <c:pt idx="154">
                  <c:v>-0.17007568905493248</c:v>
                </c:pt>
                <c:pt idx="155">
                  <c:v>-0.20075679706632099</c:v>
                </c:pt>
                <c:pt idx="156">
                  <c:v>-0.23031061870728686</c:v>
                </c:pt>
                <c:pt idx="157">
                  <c:v>-0.25872815159746437</c:v>
                </c:pt>
                <c:pt idx="158">
                  <c:v>-0.28600073948104837</c:v>
                </c:pt>
                <c:pt idx="159">
                  <c:v>-0.31212007486357385</c:v>
                </c:pt>
                <c:pt idx="160">
                  <c:v>-0.3370782015424591</c:v>
                </c:pt>
                <c:pt idx="161">
                  <c:v>-0.36086751703054365</c:v>
                </c:pt>
                <c:pt idx="162">
                  <c:v>-0.38348077487187687</c:v>
                </c:pt>
                <c:pt idx="163">
                  <c:v>-0.40491108684906202</c:v>
                </c:pt>
                <c:pt idx="164">
                  <c:v>-0.4251519250814686</c:v>
                </c:pt>
                <c:pt idx="165">
                  <c:v>-0.44419712401369515</c:v>
                </c:pt>
                <c:pt idx="166">
                  <c:v>-0.46603960716860893</c:v>
                </c:pt>
                <c:pt idx="167">
                  <c:v>-0.5083502535002421</c:v>
                </c:pt>
                <c:pt idx="168">
                  <c:v>-0.55331254802201058</c:v>
                </c:pt>
                <c:pt idx="169">
                  <c:v>-0.60104250566589856</c:v>
                </c:pt>
                <c:pt idx="170">
                  <c:v>-0.65157123101574177</c:v>
                </c:pt>
                <c:pt idx="171">
                  <c:v>-0.7047871077549398</c:v>
                </c:pt>
                <c:pt idx="172">
                  <c:v>-0.76035420154191069</c:v>
                </c:pt>
                <c:pt idx="173">
                  <c:v>-0.81760440980386195</c:v>
                </c:pt>
                <c:pt idx="174">
                  <c:v>-0.87540869491296358</c:v>
                </c:pt>
                <c:pt idx="175">
                  <c:v>-0.9320492269418672</c:v>
                </c:pt>
                <c:pt idx="176">
                  <c:v>-0.98514098903316782</c:v>
                </c:pt>
                <c:pt idx="177">
                  <c:v>-1.0316815175346175</c:v>
                </c:pt>
                <c:pt idx="178">
                  <c:v>-1.0683171829314531</c:v>
                </c:pt>
                <c:pt idx="179">
                  <c:v>-1.0918650041958966</c:v>
                </c:pt>
                <c:pt idx="180">
                  <c:v>-1.1000000000000001</c:v>
                </c:pt>
                <c:pt idx="181">
                  <c:v>-1.0918650041958966</c:v>
                </c:pt>
                <c:pt idx="182">
                  <c:v>-1.0683171829314531</c:v>
                </c:pt>
                <c:pt idx="183">
                  <c:v>-1.0316815175346175</c:v>
                </c:pt>
                <c:pt idx="184">
                  <c:v>-0.98514098903316782</c:v>
                </c:pt>
                <c:pt idx="185">
                  <c:v>-0.9320492269418672</c:v>
                </c:pt>
                <c:pt idx="186">
                  <c:v>-0.87540869491296358</c:v>
                </c:pt>
                <c:pt idx="187">
                  <c:v>-0.81760440980386195</c:v>
                </c:pt>
                <c:pt idx="188">
                  <c:v>-0.76035420154191069</c:v>
                </c:pt>
                <c:pt idx="189">
                  <c:v>-0.7047871077549398</c:v>
                </c:pt>
                <c:pt idx="190">
                  <c:v>-0.65157123101574177</c:v>
                </c:pt>
                <c:pt idx="191">
                  <c:v>-0.60104250566589856</c:v>
                </c:pt>
                <c:pt idx="192">
                  <c:v>-0.55331254802201058</c:v>
                </c:pt>
                <c:pt idx="193">
                  <c:v>-0.5083502535002421</c:v>
                </c:pt>
                <c:pt idx="194">
                  <c:v>-0.46603960716860893</c:v>
                </c:pt>
                <c:pt idx="195">
                  <c:v>-0.44419712401369515</c:v>
                </c:pt>
                <c:pt idx="196">
                  <c:v>-0.4251519250814686</c:v>
                </c:pt>
                <c:pt idx="197">
                  <c:v>-0.40491108684906202</c:v>
                </c:pt>
                <c:pt idx="198">
                  <c:v>-0.38348077487187687</c:v>
                </c:pt>
                <c:pt idx="199">
                  <c:v>-0.36086751703054365</c:v>
                </c:pt>
                <c:pt idx="200">
                  <c:v>-0.3370782015424591</c:v>
                </c:pt>
                <c:pt idx="201">
                  <c:v>-0.31212007486357385</c:v>
                </c:pt>
                <c:pt idx="202">
                  <c:v>-0.28600073948104837</c:v>
                </c:pt>
                <c:pt idx="203">
                  <c:v>-0.25872815159746437</c:v>
                </c:pt>
                <c:pt idx="204">
                  <c:v>-0.23031061870728686</c:v>
                </c:pt>
                <c:pt idx="205">
                  <c:v>-0.20075679706632099</c:v>
                </c:pt>
                <c:pt idx="206">
                  <c:v>-0.17007568905493248</c:v>
                </c:pt>
                <c:pt idx="207">
                  <c:v>-0.13827664043583493</c:v>
                </c:pt>
                <c:pt idx="208">
                  <c:v>-0.10536933750728594</c:v>
                </c:pt>
                <c:pt idx="209">
                  <c:v>-7.1363804152532781E-2</c:v>
                </c:pt>
                <c:pt idx="210">
                  <c:v>-3.6270398786457811E-2</c:v>
                </c:pt>
                <c:pt idx="211">
                  <c:v>-9.9811200291193445E-5</c:v>
                </c:pt>
                <c:pt idx="212">
                  <c:v>3.7136940694593633E-2</c:v>
                </c:pt>
                <c:pt idx="213">
                  <c:v>7.5428514222852905E-2</c:v>
                </c:pt>
                <c:pt idx="214">
                  <c:v>0.11476324540024747</c:v>
                </c:pt>
                <c:pt idx="215">
                  <c:v>0.15512915248661607</c:v>
                </c:pt>
                <c:pt idx="216">
                  <c:v>0.19651393963563218</c:v>
                </c:pt>
                <c:pt idx="217">
                  <c:v>0.23890500064022074</c:v>
                </c:pt>
                <c:pt idx="218">
                  <c:v>0.2822894227725532</c:v>
                </c:pt>
                <c:pt idx="219">
                  <c:v>0.32665399071736917</c:v>
                </c:pt>
                <c:pt idx="220">
                  <c:v>0.3719851905975069</c:v>
                </c:pt>
                <c:pt idx="221">
                  <c:v>0.41826921409034806</c:v>
                </c:pt>
                <c:pt idx="222">
                  <c:v>0.46549196263397469</c:v>
                </c:pt>
                <c:pt idx="223">
                  <c:v>0.51363905172171997</c:v>
                </c:pt>
                <c:pt idx="224">
                  <c:v>0.5626958152838416</c:v>
                </c:pt>
                <c:pt idx="225">
                  <c:v>0.61264731015493246</c:v>
                </c:pt>
                <c:pt idx="226">
                  <c:v>0.6634783206257604</c:v>
                </c:pt>
                <c:pt idx="227">
                  <c:v>0.71517336307813217</c:v>
                </c:pt>
                <c:pt idx="228">
                  <c:v>0.76771669070133064</c:v>
                </c:pt>
                <c:pt idx="229">
                  <c:v>0.82109229828876173</c:v>
                </c:pt>
                <c:pt idx="230">
                  <c:v>0.87528392711329694</c:v>
                </c:pt>
                <c:pt idx="231">
                  <c:v>0.93027506987983188</c:v>
                </c:pt>
                <c:pt idx="232">
                  <c:v>0.98604897575356099</c:v>
                </c:pt>
                <c:pt idx="233">
                  <c:v>1.042588655462469</c:v>
                </c:pt>
                <c:pt idx="234">
                  <c:v>1.0998768864724011</c:v>
                </c:pt>
                <c:pt idx="235">
                  <c:v>1.1578962182332289</c:v>
                </c:pt>
                <c:pt idx="236">
                  <c:v>1.216628977494451</c:v>
                </c:pt>
                <c:pt idx="237">
                  <c:v>1.2760572736886389</c:v>
                </c:pt>
                <c:pt idx="238">
                  <c:v>1.3361630043810808</c:v>
                </c:pt>
                <c:pt idx="239">
                  <c:v>1.3969278607839459</c:v>
                </c:pt>
                <c:pt idx="240">
                  <c:v>1.4583333333333346</c:v>
                </c:pt>
                <c:pt idx="241">
                  <c:v>1.5203607173274583</c:v>
                </c:pt>
                <c:pt idx="242">
                  <c:v>1.5829911186242778</c:v>
                </c:pt>
                <c:pt idx="243">
                  <c:v>1.6462054593968516</c:v>
                </c:pt>
                <c:pt idx="244">
                  <c:v>1.709984483944599</c:v>
                </c:pt>
                <c:pt idx="245">
                  <c:v>1.7743087645588105</c:v>
                </c:pt>
                <c:pt idx="246">
                  <c:v>1.8391587074404829</c:v>
                </c:pt>
                <c:pt idx="247">
                  <c:v>1.9045145586687984</c:v>
                </c:pt>
                <c:pt idx="248">
                  <c:v>1.9703564102183584</c:v>
                </c:pt>
                <c:pt idx="249">
                  <c:v>2.0366642060233584</c:v>
                </c:pt>
                <c:pt idx="250">
                  <c:v>2.1034177480868523</c:v>
                </c:pt>
                <c:pt idx="251">
                  <c:v>2.1705967026332775</c:v>
                </c:pt>
                <c:pt idx="252">
                  <c:v>2.2381806063022971</c:v>
                </c:pt>
                <c:pt idx="253">
                  <c:v>2.3061488723821606</c:v>
                </c:pt>
                <c:pt idx="254">
                  <c:v>2.3744807970805875</c:v>
                </c:pt>
                <c:pt idx="255">
                  <c:v>2.4431555658313742</c:v>
                </c:pt>
                <c:pt idx="256">
                  <c:v>2.5121522596346897</c:v>
                </c:pt>
                <c:pt idx="257">
                  <c:v>2.5814498614292178</c:v>
                </c:pt>
                <c:pt idx="258">
                  <c:v>2.6510272624941509</c:v>
                </c:pt>
                <c:pt idx="259">
                  <c:v>2.7208632688791092</c:v>
                </c:pt>
                <c:pt idx="260">
                  <c:v>2.7909366078600346</c:v>
                </c:pt>
                <c:pt idx="261">
                  <c:v>2.8612259344190583</c:v>
                </c:pt>
                <c:pt idx="262">
                  <c:v>2.9317098377463999</c:v>
                </c:pt>
                <c:pt idx="263">
                  <c:v>3.0023668477623162</c:v>
                </c:pt>
                <c:pt idx="264">
                  <c:v>3.0731754416570807</c:v>
                </c:pt>
                <c:pt idx="265">
                  <c:v>3.1441140504470617</c:v>
                </c:pt>
                <c:pt idx="266">
                  <c:v>3.2151610655448204</c:v>
                </c:pt>
                <c:pt idx="267">
                  <c:v>3.2862948453413123</c:v>
                </c:pt>
                <c:pt idx="268">
                  <c:v>3.3574937217981216</c:v>
                </c:pt>
                <c:pt idx="269">
                  <c:v>3.4287360070477599</c:v>
                </c:pt>
                <c:pt idx="270">
                  <c:v>3.5</c:v>
                </c:pt>
                <c:pt idx="271">
                  <c:v>3.5712639929522418</c:v>
                </c:pt>
                <c:pt idx="272">
                  <c:v>3.6425062782018798</c:v>
                </c:pt>
                <c:pt idx="273">
                  <c:v>3.7137051546586872</c:v>
                </c:pt>
                <c:pt idx="274">
                  <c:v>3.7848389344551778</c:v>
                </c:pt>
                <c:pt idx="275">
                  <c:v>3.855885949552937</c:v>
                </c:pt>
                <c:pt idx="276">
                  <c:v>3.9268245583429184</c:v>
                </c:pt>
                <c:pt idx="277">
                  <c:v>3.9976331522376856</c:v>
                </c:pt>
                <c:pt idx="278">
                  <c:v>4.0682901622536001</c:v>
                </c:pt>
                <c:pt idx="279">
                  <c:v>4.1387740655809448</c:v>
                </c:pt>
                <c:pt idx="280">
                  <c:v>4.2090633921399645</c:v>
                </c:pt>
                <c:pt idx="281">
                  <c:v>4.2791367311208903</c:v>
                </c:pt>
                <c:pt idx="282">
                  <c:v>4.3489727375058509</c:v>
                </c:pt>
                <c:pt idx="283">
                  <c:v>4.4185501385707813</c:v>
                </c:pt>
                <c:pt idx="284">
                  <c:v>4.487847740365309</c:v>
                </c:pt>
                <c:pt idx="285">
                  <c:v>4.5568444341686254</c:v>
                </c:pt>
                <c:pt idx="286">
                  <c:v>4.6255192029194161</c:v>
                </c:pt>
                <c:pt idx="287">
                  <c:v>4.693851127617843</c:v>
                </c:pt>
                <c:pt idx="288">
                  <c:v>4.7618193936977029</c:v>
                </c:pt>
                <c:pt idx="289">
                  <c:v>4.8294032973667225</c:v>
                </c:pt>
                <c:pt idx="290">
                  <c:v>4.8965822519131477</c:v>
                </c:pt>
                <c:pt idx="291">
                  <c:v>4.9633357939766434</c:v>
                </c:pt>
                <c:pt idx="292">
                  <c:v>5.0296435897816396</c:v>
                </c:pt>
                <c:pt idx="293">
                  <c:v>5.0954854413312018</c:v>
                </c:pt>
                <c:pt idx="294">
                  <c:v>5.1608412925595166</c:v>
                </c:pt>
                <c:pt idx="295">
                  <c:v>5.2256912354411895</c:v>
                </c:pt>
                <c:pt idx="296">
                  <c:v>5.2900155160554005</c:v>
                </c:pt>
                <c:pt idx="297">
                  <c:v>5.3537945406031486</c:v>
                </c:pt>
                <c:pt idx="298">
                  <c:v>5.41700888137572</c:v>
                </c:pt>
                <c:pt idx="299">
                  <c:v>5.4796392826725429</c:v>
                </c:pt>
                <c:pt idx="300">
                  <c:v>5.5416666666666679</c:v>
                </c:pt>
                <c:pt idx="301">
                  <c:v>5.603072139216053</c:v>
                </c:pt>
                <c:pt idx="302">
                  <c:v>5.6638369956189196</c:v>
                </c:pt>
                <c:pt idx="303">
                  <c:v>5.7239427263113623</c:v>
                </c:pt>
                <c:pt idx="304">
                  <c:v>5.7833710225055492</c:v>
                </c:pt>
                <c:pt idx="305">
                  <c:v>5.842103781766772</c:v>
                </c:pt>
                <c:pt idx="306">
                  <c:v>5.9001231135275995</c:v>
                </c:pt>
                <c:pt idx="307">
                  <c:v>5.9574113445375314</c:v>
                </c:pt>
                <c:pt idx="308">
                  <c:v>6.0139510242464365</c:v>
                </c:pt>
                <c:pt idx="309">
                  <c:v>6.0697249301201692</c:v>
                </c:pt>
                <c:pt idx="310">
                  <c:v>6.1247160728867041</c:v>
                </c:pt>
                <c:pt idx="311">
                  <c:v>6.1789077017112399</c:v>
                </c:pt>
                <c:pt idx="312">
                  <c:v>6.2322833092986727</c:v>
                </c:pt>
                <c:pt idx="313">
                  <c:v>6.2848266369218697</c:v>
                </c:pt>
                <c:pt idx="314">
                  <c:v>6.3365216793742389</c:v>
                </c:pt>
                <c:pt idx="315">
                  <c:v>6.387352689845069</c:v>
                </c:pt>
                <c:pt idx="316">
                  <c:v>6.4373041847161607</c:v>
                </c:pt>
                <c:pt idx="317">
                  <c:v>6.4863609482782794</c:v>
                </c:pt>
                <c:pt idx="318">
                  <c:v>6.5345080373660274</c:v>
                </c:pt>
                <c:pt idx="319">
                  <c:v>6.5817307859096514</c:v>
                </c:pt>
                <c:pt idx="320">
                  <c:v>6.6280148094024947</c:v>
                </c:pt>
                <c:pt idx="321">
                  <c:v>6.6733460092826311</c:v>
                </c:pt>
                <c:pt idx="322">
                  <c:v>6.7177105772274466</c:v>
                </c:pt>
                <c:pt idx="323">
                  <c:v>6.7610949993597789</c:v>
                </c:pt>
                <c:pt idx="324">
                  <c:v>6.803486060364369</c:v>
                </c:pt>
                <c:pt idx="325">
                  <c:v>6.8448708475133841</c:v>
                </c:pt>
                <c:pt idx="326">
                  <c:v>6.8852367545997533</c:v>
                </c:pt>
                <c:pt idx="327">
                  <c:v>6.9245714857771485</c:v>
                </c:pt>
                <c:pt idx="328">
                  <c:v>6.9628630593054064</c:v>
                </c:pt>
                <c:pt idx="329">
                  <c:v>7.0000998112002932</c:v>
                </c:pt>
                <c:pt idx="330">
                  <c:v>7.036270398786459</c:v>
                </c:pt>
                <c:pt idx="331">
                  <c:v>7.0713638041525329</c:v>
                </c:pt>
                <c:pt idx="332">
                  <c:v>7.1053693375072848</c:v>
                </c:pt>
                <c:pt idx="333">
                  <c:v>7.1382766404358353</c:v>
                </c:pt>
                <c:pt idx="334">
                  <c:v>7.170075689054932</c:v>
                </c:pt>
                <c:pt idx="335">
                  <c:v>7.2007567970663207</c:v>
                </c:pt>
                <c:pt idx="336">
                  <c:v>7.2303106187072865</c:v>
                </c:pt>
                <c:pt idx="337">
                  <c:v>7.2587281515974649</c:v>
                </c:pt>
                <c:pt idx="338">
                  <c:v>7.2860007394810493</c:v>
                </c:pt>
                <c:pt idx="339">
                  <c:v>7.3121200748635733</c:v>
                </c:pt>
                <c:pt idx="340">
                  <c:v>7.3370782015424592</c:v>
                </c:pt>
                <c:pt idx="341">
                  <c:v>7.3608675170305435</c:v>
                </c:pt>
                <c:pt idx="342">
                  <c:v>7.3834807748718765</c:v>
                </c:pt>
                <c:pt idx="343">
                  <c:v>7.4049110868490615</c:v>
                </c:pt>
                <c:pt idx="344">
                  <c:v>7.4251519250814697</c:v>
                </c:pt>
                <c:pt idx="345">
                  <c:v>7.4441971240136944</c:v>
                </c:pt>
                <c:pt idx="346">
                  <c:v>7.4620408822936524</c:v>
                </c:pt>
                <c:pt idx="347">
                  <c:v>7.47867776453971</c:v>
                </c:pt>
                <c:pt idx="348">
                  <c:v>7.494102702996372</c:v>
                </c:pt>
                <c:pt idx="349">
                  <c:v>7.5083109990779624</c:v>
                </c:pt>
                <c:pt idx="350">
                  <c:v>7.5212983247998508</c:v>
                </c:pt>
                <c:pt idx="351">
                  <c:v>7.5330607240968144</c:v>
                </c:pt>
                <c:pt idx="352">
                  <c:v>7.5435946140280805</c:v>
                </c:pt>
                <c:pt idx="353">
                  <c:v>7.5528967858687315</c:v>
                </c:pt>
                <c:pt idx="354">
                  <c:v>7.5609644060871162</c:v>
                </c:pt>
                <c:pt idx="355">
                  <c:v>7.5677950172079615</c:v>
                </c:pt>
                <c:pt idx="356">
                  <c:v>7.573386538560948</c:v>
                </c:pt>
                <c:pt idx="357">
                  <c:v>7.5777372669145082</c:v>
                </c:pt>
                <c:pt idx="358">
                  <c:v>7.5808458769946405</c:v>
                </c:pt>
                <c:pt idx="359">
                  <c:v>7.5827114218885985</c:v>
                </c:pt>
                <c:pt idx="360">
                  <c:v>7.583333333333333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E72-4DB0-AEE3-2EB22CAC2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66112"/>
        <c:axId val="37876096"/>
      </c:scatterChart>
      <c:valAx>
        <c:axId val="37866112"/>
        <c:scaling>
          <c:orientation val="minMax"/>
          <c:max val="8"/>
          <c:min val="-8"/>
        </c:scaling>
        <c:delete val="0"/>
        <c:axPos val="b"/>
        <c:majorGridlines>
          <c:spPr>
            <a:ln>
              <a:prstDash val="sysDot"/>
            </a:ln>
          </c:spPr>
        </c:majorGridlines>
        <c:numFmt formatCode="#,##0;\-#,##0;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876096"/>
        <c:crosses val="autoZero"/>
        <c:crossBetween val="midCat"/>
        <c:majorUnit val="2"/>
      </c:valAx>
      <c:valAx>
        <c:axId val="37876096"/>
        <c:scaling>
          <c:orientation val="minMax"/>
          <c:max val="16"/>
          <c:min val="-4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;\-#,##0;;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+mn-lt"/>
                <a:cs typeface="Arial" pitchFamily="34" charset="0"/>
              </a:defRPr>
            </a:pPr>
            <a:endParaRPr lang="en-US"/>
          </a:p>
        </c:txPr>
        <c:crossAx val="37866112"/>
        <c:crosses val="autoZero"/>
        <c:crossBetween val="midCat"/>
        <c:minorUnit val="0.4"/>
      </c:valAx>
    </c:plotArea>
    <c:legend>
      <c:legendPos val="b"/>
      <c:layout>
        <c:manualLayout>
          <c:xMode val="edge"/>
          <c:yMode val="edge"/>
          <c:x val="5.2279298421030712E-2"/>
          <c:y val="0.91958745897503547"/>
          <c:w val="0.90785207404629953"/>
          <c:h val="6.6301527123924384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Data!$D$4</c:f>
          <c:strCache>
            <c:ptCount val="1"/>
            <c:pt idx="0">
              <c:v>TA and RA Ranges (nm): FL100-200</c:v>
            </c:pt>
          </c:strCache>
        </c:strRef>
      </c:tx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742157725007318E-2"/>
          <c:y val="9.6608333333333546E-2"/>
          <c:w val="0.91126282615068899"/>
          <c:h val="0.80003222222222226"/>
        </c:manualLayout>
      </c:layout>
      <c:scatterChart>
        <c:scatterStyle val="smoothMarker"/>
        <c:varyColors val="0"/>
        <c:ser>
          <c:idx val="0"/>
          <c:order val="0"/>
          <c:tx>
            <c:v>TA</c:v>
          </c:tx>
          <c:spPr>
            <a:ln w="25400"/>
          </c:spPr>
          <c:marker>
            <c:symbol val="none"/>
          </c:marker>
          <c:xVal>
            <c:numRef>
              <c:f>Data!$AM$17:$AM$377</c:f>
              <c:numCache>
                <c:formatCode>0.0</c:formatCode>
                <c:ptCount val="361"/>
                <c:pt idx="0">
                  <c:v>5.9725987176795226E-16</c:v>
                </c:pt>
                <c:pt idx="1">
                  <c:v>-9.1625133795736807E-2</c:v>
                </c:pt>
                <c:pt idx="2">
                  <c:v>-0.18322235768812842</c:v>
                </c:pt>
                <c:pt idx="3">
                  <c:v>-0.27476377027545335</c:v>
                </c:pt>
                <c:pt idx="4">
                  <c:v>-0.36622148715665587</c:v>
                </c:pt>
                <c:pt idx="5">
                  <c:v>-0.45756764942520523</c:v>
                </c:pt>
                <c:pt idx="6">
                  <c:v>-0.54877443215518051</c:v>
                </c:pt>
                <c:pt idx="7">
                  <c:v>-0.63981405287702353</c:v>
                </c:pt>
                <c:pt idx="8">
                  <c:v>-0.73065878004034213</c:v>
                </c:pt>
                <c:pt idx="9">
                  <c:v>-0.82128094146121322</c:v>
                </c:pt>
                <c:pt idx="10">
                  <c:v>-0.91165293275138337</c:v>
                </c:pt>
                <c:pt idx="11">
                  <c:v>-1.0017472257268594</c:v>
                </c:pt>
                <c:pt idx="12">
                  <c:v>-1.0915363767932365</c:v>
                </c:pt>
                <c:pt idx="13">
                  <c:v>-1.1809930353052893</c:v>
                </c:pt>
                <c:pt idx="14">
                  <c:v>-1.2700899518982558</c:v>
                </c:pt>
                <c:pt idx="15">
                  <c:v>-1.3587999867882334</c:v>
                </c:pt>
                <c:pt idx="16">
                  <c:v>-1.4470961180392439</c:v>
                </c:pt>
                <c:pt idx="17">
                  <c:v>-1.5349514497943666</c:v>
                </c:pt>
                <c:pt idx="18">
                  <c:v>-1.6223392204684739</c:v>
                </c:pt>
                <c:pt idx="19">
                  <c:v>-1.7092328109000712</c:v>
                </c:pt>
                <c:pt idx="20">
                  <c:v>-1.7956057524597606</c:v>
                </c:pt>
                <c:pt idx="21">
                  <c:v>-1.881431735112826</c:v>
                </c:pt>
                <c:pt idx="22">
                  <c:v>-1.9666846154335389</c:v>
                </c:pt>
                <c:pt idx="23">
                  <c:v>-2.0513384245686859</c:v>
                </c:pt>
                <c:pt idx="24">
                  <c:v>-2.1353673761479492</c:v>
                </c:pt>
                <c:pt idx="25">
                  <c:v>-2.2187458741386736</c:v>
                </c:pt>
                <c:pt idx="26">
                  <c:v>-2.3014485206426576</c:v>
                </c:pt>
                <c:pt idx="27">
                  <c:v>-2.3834501236326195</c:v>
                </c:pt>
                <c:pt idx="28">
                  <c:v>-2.4647257046259248</c:v>
                </c:pt>
                <c:pt idx="29">
                  <c:v>-2.5452505062932715</c:v>
                </c:pt>
                <c:pt idx="30">
                  <c:v>-2.6249999999999982</c:v>
                </c:pt>
                <c:pt idx="31">
                  <c:v>-2.7039498932777826</c:v>
                </c:pt>
                <c:pt idx="32">
                  <c:v>-2.7820761372243275</c:v>
                </c:pt>
                <c:pt idx="33">
                  <c:v>-2.8593549338288899</c:v>
                </c:pt>
                <c:pt idx="34">
                  <c:v>-2.9357627432214204</c:v>
                </c:pt>
                <c:pt idx="35">
                  <c:v>-3.011276290842992</c:v>
                </c:pt>
                <c:pt idx="36">
                  <c:v>-3.0858725745354847</c:v>
                </c:pt>
                <c:pt idx="37">
                  <c:v>-3.1595288715482535</c:v>
                </c:pt>
                <c:pt idx="38">
                  <c:v>-3.2322227454597057</c:v>
                </c:pt>
                <c:pt idx="39">
                  <c:v>-3.3039320530116467</c:v>
                </c:pt>
                <c:pt idx="40">
                  <c:v>-3.3746349508543294</c:v>
                </c:pt>
                <c:pt idx="41">
                  <c:v>-3.4443099022001635</c:v>
                </c:pt>
                <c:pt idx="42">
                  <c:v>-3.5129356833840046</c:v>
                </c:pt>
                <c:pt idx="43">
                  <c:v>-3.5804913903281155</c:v>
                </c:pt>
                <c:pt idx="44">
                  <c:v>-3.6469564449097338</c:v>
                </c:pt>
                <c:pt idx="45">
                  <c:v>-3.7123106012293725</c:v>
                </c:pt>
                <c:pt idx="46">
                  <c:v>-3.7765339517779188</c:v>
                </c:pt>
                <c:pt idx="47">
                  <c:v>-3.8396069335006446</c:v>
                </c:pt>
                <c:pt idx="48">
                  <c:v>-3.9015103337563186</c:v>
                </c:pt>
                <c:pt idx="49">
                  <c:v>-3.9622252961695494</c:v>
                </c:pt>
                <c:pt idx="50">
                  <c:v>-4.0217333263746315</c:v>
                </c:pt>
                <c:pt idx="51">
                  <c:v>-4.0800162976490979</c:v>
                </c:pt>
                <c:pt idx="52">
                  <c:v>-4.1370564564352934</c:v>
                </c:pt>
                <c:pt idx="53">
                  <c:v>-4.1928364277482881</c:v>
                </c:pt>
                <c:pt idx="54">
                  <c:v>-4.247339220468473</c:v>
                </c:pt>
                <c:pt idx="55">
                  <c:v>-4.3005482325172082</c:v>
                </c:pt>
                <c:pt idx="56">
                  <c:v>-4.3524472559139689</c:v>
                </c:pt>
                <c:pt idx="57">
                  <c:v>-4.4030204817134733</c:v>
                </c:pt>
                <c:pt idx="58">
                  <c:v>-4.452252504821236</c:v>
                </c:pt>
                <c:pt idx="59">
                  <c:v>-4.5001283286860927</c:v>
                </c:pt>
                <c:pt idx="60">
                  <c:v>-4.5466333698682995</c:v>
                </c:pt>
                <c:pt idx="61">
                  <c:v>-4.5917534624818259</c:v>
                </c:pt>
                <c:pt idx="62">
                  <c:v>-4.6354748625093674</c:v>
                </c:pt>
                <c:pt idx="63">
                  <c:v>-4.6777842519889337</c:v>
                </c:pt>
                <c:pt idx="64">
                  <c:v>-4.7186687430706273</c:v>
                </c:pt>
                <c:pt idx="65">
                  <c:v>-4.7581158819424116</c:v>
                </c:pt>
                <c:pt idx="66">
                  <c:v>-4.7961136526236556</c:v>
                </c:pt>
                <c:pt idx="67">
                  <c:v>-4.8326504806253094</c:v>
                </c:pt>
                <c:pt idx="68">
                  <c:v>-4.8677152364756324</c:v>
                </c:pt>
                <c:pt idx="69">
                  <c:v>-4.9012972391103071</c:v>
                </c:pt>
                <c:pt idx="70">
                  <c:v>-4.933386259126018</c:v>
                </c:pt>
                <c:pt idx="71">
                  <c:v>-4.9639725218964141</c:v>
                </c:pt>
                <c:pt idx="72">
                  <c:v>-4.9930467105495557</c:v>
                </c:pt>
                <c:pt idx="73">
                  <c:v>-5.020599968805934</c:v>
                </c:pt>
                <c:pt idx="74">
                  <c:v>-5.0466239036761715</c:v>
                </c:pt>
                <c:pt idx="75">
                  <c:v>-5.0711105880176088</c:v>
                </c:pt>
                <c:pt idx="76">
                  <c:v>-5.0940525629489803</c:v>
                </c:pt>
                <c:pt idx="77">
                  <c:v>-5.1154428401224861</c:v>
                </c:pt>
                <c:pt idx="78">
                  <c:v>-5.1352749038524781</c:v>
                </c:pt>
                <c:pt idx="79">
                  <c:v>-5.1535427131002374</c:v>
                </c:pt>
                <c:pt idx="80">
                  <c:v>-5.1702407033140938</c:v>
                </c:pt>
                <c:pt idx="81">
                  <c:v>-5.1853637881244703</c:v>
                </c:pt>
                <c:pt idx="82">
                  <c:v>-5.1989073608932443</c:v>
                </c:pt>
                <c:pt idx="83">
                  <c:v>-5.2108672961169393</c:v>
                </c:pt>
                <c:pt idx="84">
                  <c:v>-5.2212399506834348</c:v>
                </c:pt>
                <c:pt idx="85">
                  <c:v>-5.2300221649816647</c:v>
                </c:pt>
                <c:pt idx="86">
                  <c:v>-5.2372112638640775</c:v>
                </c:pt>
                <c:pt idx="87">
                  <c:v>-5.2428050574615135</c:v>
                </c:pt>
                <c:pt idx="88">
                  <c:v>-5.2468018418502513</c:v>
                </c:pt>
                <c:pt idx="89">
                  <c:v>-5.2492003995710528</c:v>
                </c:pt>
                <c:pt idx="90">
                  <c:v>-5.2499999999999991</c:v>
                </c:pt>
                <c:pt idx="91">
                  <c:v>-5.2492003995710528</c:v>
                </c:pt>
                <c:pt idx="92">
                  <c:v>-5.2468018418502513</c:v>
                </c:pt>
                <c:pt idx="93">
                  <c:v>-5.2428050574615135</c:v>
                </c:pt>
                <c:pt idx="94">
                  <c:v>-5.2372112638640793</c:v>
                </c:pt>
                <c:pt idx="95">
                  <c:v>-5.2300221649816638</c:v>
                </c:pt>
                <c:pt idx="96">
                  <c:v>-5.2212399506834339</c:v>
                </c:pt>
                <c:pt idx="97">
                  <c:v>-5.2108672961169402</c:v>
                </c:pt>
                <c:pt idx="98">
                  <c:v>-5.1989073608932443</c:v>
                </c:pt>
                <c:pt idx="99">
                  <c:v>-5.1853637881244721</c:v>
                </c:pt>
                <c:pt idx="100">
                  <c:v>-5.170240703314092</c:v>
                </c:pt>
                <c:pt idx="101">
                  <c:v>-5.1535427131002365</c:v>
                </c:pt>
                <c:pt idx="102">
                  <c:v>-5.135274903852479</c:v>
                </c:pt>
                <c:pt idx="103">
                  <c:v>-5.1154428401224843</c:v>
                </c:pt>
                <c:pt idx="104">
                  <c:v>-5.0940525629489803</c:v>
                </c:pt>
                <c:pt idx="105">
                  <c:v>-5.0711105880176079</c:v>
                </c:pt>
                <c:pt idx="106">
                  <c:v>-5.0466239036761742</c:v>
                </c:pt>
                <c:pt idx="107">
                  <c:v>-5.0205999688059348</c:v>
                </c:pt>
                <c:pt idx="108">
                  <c:v>-4.9930467105495575</c:v>
                </c:pt>
                <c:pt idx="109">
                  <c:v>-4.9639725218964132</c:v>
                </c:pt>
                <c:pt idx="110">
                  <c:v>-4.9333862591260189</c:v>
                </c:pt>
                <c:pt idx="111">
                  <c:v>-4.9012972391103089</c:v>
                </c:pt>
                <c:pt idx="112">
                  <c:v>-4.8677152364756333</c:v>
                </c:pt>
                <c:pt idx="113">
                  <c:v>-4.8326504806253112</c:v>
                </c:pt>
                <c:pt idx="114">
                  <c:v>-4.7961136526236547</c:v>
                </c:pt>
                <c:pt idx="115">
                  <c:v>-4.7581158819424125</c:v>
                </c:pt>
                <c:pt idx="116">
                  <c:v>-4.7186687430706264</c:v>
                </c:pt>
                <c:pt idx="117">
                  <c:v>-4.6777842519889301</c:v>
                </c:pt>
                <c:pt idx="118">
                  <c:v>-4.6354748625093665</c:v>
                </c:pt>
                <c:pt idx="119">
                  <c:v>-4.5917534624818286</c:v>
                </c:pt>
                <c:pt idx="120">
                  <c:v>-4.546633369868303</c:v>
                </c:pt>
                <c:pt idx="121">
                  <c:v>-4.5001283286860891</c:v>
                </c:pt>
                <c:pt idx="122">
                  <c:v>-4.452252504821236</c:v>
                </c:pt>
                <c:pt idx="123">
                  <c:v>-4.4030204817134768</c:v>
                </c:pt>
                <c:pt idx="124">
                  <c:v>-4.3524472559139689</c:v>
                </c:pt>
                <c:pt idx="125">
                  <c:v>-4.3005482325172046</c:v>
                </c:pt>
                <c:pt idx="126">
                  <c:v>-4.2473392204684748</c:v>
                </c:pt>
                <c:pt idx="127">
                  <c:v>-4.1928364277482872</c:v>
                </c:pt>
                <c:pt idx="128">
                  <c:v>-4.1370564564352907</c:v>
                </c:pt>
                <c:pt idx="129">
                  <c:v>-4.0800162976490979</c:v>
                </c:pt>
                <c:pt idx="130">
                  <c:v>-4.021733326374636</c:v>
                </c:pt>
                <c:pt idx="131">
                  <c:v>-3.9622252961695548</c:v>
                </c:pt>
                <c:pt idx="132">
                  <c:v>-3.9015103337563195</c:v>
                </c:pt>
                <c:pt idx="133">
                  <c:v>-3.8396069335006451</c:v>
                </c:pt>
                <c:pt idx="134">
                  <c:v>-3.7765339517779184</c:v>
                </c:pt>
                <c:pt idx="135">
                  <c:v>-3.7123106012293743</c:v>
                </c:pt>
                <c:pt idx="136">
                  <c:v>-3.6469564449097343</c:v>
                </c:pt>
                <c:pt idx="137">
                  <c:v>-3.5804913903281168</c:v>
                </c:pt>
                <c:pt idx="138">
                  <c:v>-3.512935683384006</c:v>
                </c:pt>
                <c:pt idx="139">
                  <c:v>-3.4443099022001631</c:v>
                </c:pt>
                <c:pt idx="140">
                  <c:v>-3.3746349508543325</c:v>
                </c:pt>
                <c:pt idx="141">
                  <c:v>-3.3039320530116463</c:v>
                </c:pt>
                <c:pt idx="142">
                  <c:v>-3.2322227454597066</c:v>
                </c:pt>
                <c:pt idx="143">
                  <c:v>-3.1595288715482526</c:v>
                </c:pt>
                <c:pt idx="144">
                  <c:v>-3.0858725745354847</c:v>
                </c:pt>
                <c:pt idx="145">
                  <c:v>-3.0112762908429911</c:v>
                </c:pt>
                <c:pt idx="146">
                  <c:v>-2.9357627432214217</c:v>
                </c:pt>
                <c:pt idx="147">
                  <c:v>-2.8593549338288935</c:v>
                </c:pt>
                <c:pt idx="148">
                  <c:v>-2.7820761372243261</c:v>
                </c:pt>
                <c:pt idx="149">
                  <c:v>-2.7039498932777852</c:v>
                </c:pt>
                <c:pt idx="150">
                  <c:v>-2.625</c:v>
                </c:pt>
                <c:pt idx="151">
                  <c:v>-2.5452505062932702</c:v>
                </c:pt>
                <c:pt idx="152">
                  <c:v>-2.4647257046259261</c:v>
                </c:pt>
                <c:pt idx="153">
                  <c:v>-2.3834501236326213</c:v>
                </c:pt>
                <c:pt idx="154">
                  <c:v>-2.3014485206426554</c:v>
                </c:pt>
                <c:pt idx="155">
                  <c:v>-2.2187458741386723</c:v>
                </c:pt>
                <c:pt idx="156">
                  <c:v>-2.1353673761479524</c:v>
                </c:pt>
                <c:pt idx="157">
                  <c:v>-2.0513384245686872</c:v>
                </c:pt>
                <c:pt idx="158">
                  <c:v>-1.9666846154335393</c:v>
                </c:pt>
                <c:pt idx="159">
                  <c:v>-1.881431735112826</c:v>
                </c:pt>
                <c:pt idx="160">
                  <c:v>-1.7956057524597613</c:v>
                </c:pt>
                <c:pt idx="161">
                  <c:v>-1.7092328109000725</c:v>
                </c:pt>
                <c:pt idx="162">
                  <c:v>-1.6223392204684741</c:v>
                </c:pt>
                <c:pt idx="163">
                  <c:v>-1.5349514497943668</c:v>
                </c:pt>
                <c:pt idx="164">
                  <c:v>-1.4470961180392463</c:v>
                </c:pt>
                <c:pt idx="165">
                  <c:v>-1.3587999867882352</c:v>
                </c:pt>
                <c:pt idx="166">
                  <c:v>-1.2700899518982556</c:v>
                </c:pt>
                <c:pt idx="167">
                  <c:v>-1.1809930353052922</c:v>
                </c:pt>
                <c:pt idx="168">
                  <c:v>-1.0915363767932365</c:v>
                </c:pt>
                <c:pt idx="169">
                  <c:v>-1.0017472257268609</c:v>
                </c:pt>
                <c:pt idx="170">
                  <c:v>-0.91165293275138393</c:v>
                </c:pt>
                <c:pt idx="171">
                  <c:v>-0.82128094146121233</c:v>
                </c:pt>
                <c:pt idx="172">
                  <c:v>-0.73065878004034301</c:v>
                </c:pt>
                <c:pt idx="173">
                  <c:v>-0.66898407562937168</c:v>
                </c:pt>
                <c:pt idx="174">
                  <c:v>-0.6055252599100025</c:v>
                </c:pt>
                <c:pt idx="175">
                  <c:v>-0.53108670640168087</c:v>
                </c:pt>
                <c:pt idx="176">
                  <c:v>-0.44489503983343098</c:v>
                </c:pt>
                <c:pt idx="177">
                  <c:v>-0.34692658424717548</c:v>
                </c:pt>
                <c:pt idx="178">
                  <c:v>-0.23827617259033887</c:v>
                </c:pt>
                <c:pt idx="179">
                  <c:v>-0.12139278714360086</c:v>
                </c:pt>
                <c:pt idx="180">
                  <c:v>-1.0719506879364182E-15</c:v>
                </c:pt>
                <c:pt idx="181">
                  <c:v>0.12139278714360086</c:v>
                </c:pt>
                <c:pt idx="182">
                  <c:v>0.23827617259033887</c:v>
                </c:pt>
                <c:pt idx="183">
                  <c:v>0.34692658424717548</c:v>
                </c:pt>
                <c:pt idx="184">
                  <c:v>0.44489503983343098</c:v>
                </c:pt>
                <c:pt idx="185">
                  <c:v>0.53108670640168087</c:v>
                </c:pt>
                <c:pt idx="186">
                  <c:v>0.6055252599100025</c:v>
                </c:pt>
                <c:pt idx="187">
                  <c:v>0.66898407562937168</c:v>
                </c:pt>
                <c:pt idx="188">
                  <c:v>0.73065878004034301</c:v>
                </c:pt>
                <c:pt idx="189">
                  <c:v>0.82128094146121233</c:v>
                </c:pt>
                <c:pt idx="190">
                  <c:v>0.91165293275138393</c:v>
                </c:pt>
                <c:pt idx="191">
                  <c:v>1.0017472257268609</c:v>
                </c:pt>
                <c:pt idx="192">
                  <c:v>1.0915363767932365</c:v>
                </c:pt>
                <c:pt idx="193">
                  <c:v>1.1809930353052922</c:v>
                </c:pt>
                <c:pt idx="194">
                  <c:v>1.2700899518982556</c:v>
                </c:pt>
                <c:pt idx="195">
                  <c:v>1.3587999867882352</c:v>
                </c:pt>
                <c:pt idx="196">
                  <c:v>1.4470961180392463</c:v>
                </c:pt>
                <c:pt idx="197">
                  <c:v>1.5349514497943668</c:v>
                </c:pt>
                <c:pt idx="198">
                  <c:v>1.6223392204684741</c:v>
                </c:pt>
                <c:pt idx="199">
                  <c:v>1.7092328109000725</c:v>
                </c:pt>
                <c:pt idx="200">
                  <c:v>1.7956057524597613</c:v>
                </c:pt>
                <c:pt idx="201">
                  <c:v>1.881431735112826</c:v>
                </c:pt>
                <c:pt idx="202">
                  <c:v>1.9666846154335393</c:v>
                </c:pt>
                <c:pt idx="203">
                  <c:v>2.0513384245686872</c:v>
                </c:pt>
                <c:pt idx="204">
                  <c:v>2.1353673761479524</c:v>
                </c:pt>
                <c:pt idx="205">
                  <c:v>2.2187458741386723</c:v>
                </c:pt>
                <c:pt idx="206">
                  <c:v>2.3014485206426554</c:v>
                </c:pt>
                <c:pt idx="207">
                  <c:v>2.3834501236326213</c:v>
                </c:pt>
                <c:pt idx="208">
                  <c:v>2.4647257046259261</c:v>
                </c:pt>
                <c:pt idx="209">
                  <c:v>2.5452505062932702</c:v>
                </c:pt>
                <c:pt idx="210">
                  <c:v>2.625</c:v>
                </c:pt>
                <c:pt idx="211">
                  <c:v>2.7039498932777852</c:v>
                </c:pt>
                <c:pt idx="212">
                  <c:v>2.7820761372243261</c:v>
                </c:pt>
                <c:pt idx="213">
                  <c:v>2.8593549338288935</c:v>
                </c:pt>
                <c:pt idx="214">
                  <c:v>2.9357627432214217</c:v>
                </c:pt>
                <c:pt idx="215">
                  <c:v>3.0112762908429911</c:v>
                </c:pt>
                <c:pt idx="216">
                  <c:v>3.0858725745354847</c:v>
                </c:pt>
                <c:pt idx="217">
                  <c:v>3.1595288715482526</c:v>
                </c:pt>
                <c:pt idx="218">
                  <c:v>3.2322227454597066</c:v>
                </c:pt>
                <c:pt idx="219">
                  <c:v>3.3039320530116463</c:v>
                </c:pt>
                <c:pt idx="220">
                  <c:v>3.3746349508543325</c:v>
                </c:pt>
                <c:pt idx="221">
                  <c:v>3.4443099022001631</c:v>
                </c:pt>
                <c:pt idx="222">
                  <c:v>3.512935683384006</c:v>
                </c:pt>
                <c:pt idx="223">
                  <c:v>3.5804913903281168</c:v>
                </c:pt>
                <c:pt idx="224">
                  <c:v>3.6469564449097343</c:v>
                </c:pt>
                <c:pt idx="225">
                  <c:v>3.7123106012293743</c:v>
                </c:pt>
                <c:pt idx="226">
                  <c:v>3.7765339517779184</c:v>
                </c:pt>
                <c:pt idx="227">
                  <c:v>3.8396069335006451</c:v>
                </c:pt>
                <c:pt idx="228">
                  <c:v>3.9015103337563195</c:v>
                </c:pt>
                <c:pt idx="229">
                  <c:v>3.9622252961695548</c:v>
                </c:pt>
                <c:pt idx="230">
                  <c:v>4.021733326374636</c:v>
                </c:pt>
                <c:pt idx="231">
                  <c:v>4.0800162976490979</c:v>
                </c:pt>
                <c:pt idx="232">
                  <c:v>4.1370564564352907</c:v>
                </c:pt>
                <c:pt idx="233">
                  <c:v>4.1928364277482872</c:v>
                </c:pt>
                <c:pt idx="234">
                  <c:v>4.2473392204684748</c:v>
                </c:pt>
                <c:pt idx="235">
                  <c:v>4.3005482325172046</c:v>
                </c:pt>
                <c:pt idx="236">
                  <c:v>4.3524472559139689</c:v>
                </c:pt>
                <c:pt idx="237">
                  <c:v>4.4030204817134768</c:v>
                </c:pt>
                <c:pt idx="238">
                  <c:v>4.452252504821236</c:v>
                </c:pt>
                <c:pt idx="239">
                  <c:v>4.5001283286860891</c:v>
                </c:pt>
                <c:pt idx="240">
                  <c:v>4.546633369868303</c:v>
                </c:pt>
                <c:pt idx="241">
                  <c:v>4.5917534624818286</c:v>
                </c:pt>
                <c:pt idx="242">
                  <c:v>4.6354748625093665</c:v>
                </c:pt>
                <c:pt idx="243">
                  <c:v>4.6777842519889301</c:v>
                </c:pt>
                <c:pt idx="244">
                  <c:v>4.7186687430706264</c:v>
                </c:pt>
                <c:pt idx="245">
                  <c:v>4.7581158819424125</c:v>
                </c:pt>
                <c:pt idx="246">
                  <c:v>4.7961136526236547</c:v>
                </c:pt>
                <c:pt idx="247">
                  <c:v>4.8326504806253112</c:v>
                </c:pt>
                <c:pt idx="248">
                  <c:v>4.8677152364756333</c:v>
                </c:pt>
                <c:pt idx="249">
                  <c:v>4.9012972391103089</c:v>
                </c:pt>
                <c:pt idx="250">
                  <c:v>4.9333862591260189</c:v>
                </c:pt>
                <c:pt idx="251">
                  <c:v>4.9639725218964132</c:v>
                </c:pt>
                <c:pt idx="252">
                  <c:v>4.9930467105495575</c:v>
                </c:pt>
                <c:pt idx="253">
                  <c:v>5.0205999688059348</c:v>
                </c:pt>
                <c:pt idx="254">
                  <c:v>5.0466239036761742</c:v>
                </c:pt>
                <c:pt idx="255">
                  <c:v>5.0711105880176079</c:v>
                </c:pt>
                <c:pt idx="256">
                  <c:v>5.0940525629489803</c:v>
                </c:pt>
                <c:pt idx="257">
                  <c:v>5.1154428401224843</c:v>
                </c:pt>
                <c:pt idx="258">
                  <c:v>5.135274903852479</c:v>
                </c:pt>
                <c:pt idx="259">
                  <c:v>5.1535427131002365</c:v>
                </c:pt>
                <c:pt idx="260">
                  <c:v>5.170240703314092</c:v>
                </c:pt>
                <c:pt idx="261">
                  <c:v>5.1853637881244721</c:v>
                </c:pt>
                <c:pt idx="262">
                  <c:v>5.1989073608932443</c:v>
                </c:pt>
                <c:pt idx="263">
                  <c:v>5.2108672961169402</c:v>
                </c:pt>
                <c:pt idx="264">
                  <c:v>5.2212399506834339</c:v>
                </c:pt>
                <c:pt idx="265">
                  <c:v>5.2300221649816638</c:v>
                </c:pt>
                <c:pt idx="266">
                  <c:v>5.2372112638640793</c:v>
                </c:pt>
                <c:pt idx="267">
                  <c:v>5.2428050574615135</c:v>
                </c:pt>
                <c:pt idx="268">
                  <c:v>5.2468018418502513</c:v>
                </c:pt>
                <c:pt idx="269">
                  <c:v>5.2492003995710528</c:v>
                </c:pt>
                <c:pt idx="270">
                  <c:v>5.2499999999999991</c:v>
                </c:pt>
                <c:pt idx="271">
                  <c:v>5.2492003995710528</c:v>
                </c:pt>
                <c:pt idx="272">
                  <c:v>5.2468018418502513</c:v>
                </c:pt>
                <c:pt idx="273">
                  <c:v>5.2428050574615135</c:v>
                </c:pt>
                <c:pt idx="274">
                  <c:v>5.2372112638640775</c:v>
                </c:pt>
                <c:pt idx="275">
                  <c:v>5.2300221649816647</c:v>
                </c:pt>
                <c:pt idx="276">
                  <c:v>5.2212399506834348</c:v>
                </c:pt>
                <c:pt idx="277">
                  <c:v>5.2108672961169393</c:v>
                </c:pt>
                <c:pt idx="278">
                  <c:v>5.1989073608932443</c:v>
                </c:pt>
                <c:pt idx="279">
                  <c:v>5.1853637881244703</c:v>
                </c:pt>
                <c:pt idx="280">
                  <c:v>5.1702407033140938</c:v>
                </c:pt>
                <c:pt idx="281">
                  <c:v>5.1535427131002374</c:v>
                </c:pt>
                <c:pt idx="282">
                  <c:v>5.1352749038524781</c:v>
                </c:pt>
                <c:pt idx="283">
                  <c:v>5.1154428401224861</c:v>
                </c:pt>
                <c:pt idx="284">
                  <c:v>5.0940525629489803</c:v>
                </c:pt>
                <c:pt idx="285">
                  <c:v>5.0711105880176088</c:v>
                </c:pt>
                <c:pt idx="286">
                  <c:v>5.0466239036761715</c:v>
                </c:pt>
                <c:pt idx="287">
                  <c:v>5.020599968805934</c:v>
                </c:pt>
                <c:pt idx="288">
                  <c:v>4.9930467105495557</c:v>
                </c:pt>
                <c:pt idx="289">
                  <c:v>4.9639725218964141</c:v>
                </c:pt>
                <c:pt idx="290">
                  <c:v>4.933386259126018</c:v>
                </c:pt>
                <c:pt idx="291">
                  <c:v>4.9012972391103071</c:v>
                </c:pt>
                <c:pt idx="292">
                  <c:v>4.8677152364756324</c:v>
                </c:pt>
                <c:pt idx="293">
                  <c:v>4.8326504806253094</c:v>
                </c:pt>
                <c:pt idx="294">
                  <c:v>4.7961136526236556</c:v>
                </c:pt>
                <c:pt idx="295">
                  <c:v>4.7581158819424116</c:v>
                </c:pt>
                <c:pt idx="296">
                  <c:v>4.7186687430706273</c:v>
                </c:pt>
                <c:pt idx="297">
                  <c:v>4.6777842519889337</c:v>
                </c:pt>
                <c:pt idx="298">
                  <c:v>4.6354748625093674</c:v>
                </c:pt>
                <c:pt idx="299">
                  <c:v>4.5917534624818259</c:v>
                </c:pt>
                <c:pt idx="300">
                  <c:v>4.5466333698682995</c:v>
                </c:pt>
                <c:pt idx="301">
                  <c:v>4.5001283286860927</c:v>
                </c:pt>
                <c:pt idx="302">
                  <c:v>4.452252504821236</c:v>
                </c:pt>
                <c:pt idx="303">
                  <c:v>4.4030204817134733</c:v>
                </c:pt>
                <c:pt idx="304">
                  <c:v>4.3524472559139689</c:v>
                </c:pt>
                <c:pt idx="305">
                  <c:v>4.3005482325172082</c:v>
                </c:pt>
                <c:pt idx="306">
                  <c:v>4.247339220468473</c:v>
                </c:pt>
                <c:pt idx="307">
                  <c:v>4.1928364277482881</c:v>
                </c:pt>
                <c:pt idx="308">
                  <c:v>4.1370564564352934</c:v>
                </c:pt>
                <c:pt idx="309">
                  <c:v>4.0800162976490979</c:v>
                </c:pt>
                <c:pt idx="310">
                  <c:v>4.0217333263746315</c:v>
                </c:pt>
                <c:pt idx="311">
                  <c:v>3.9622252961695494</c:v>
                </c:pt>
                <c:pt idx="312">
                  <c:v>3.9015103337563186</c:v>
                </c:pt>
                <c:pt idx="313">
                  <c:v>3.8396069335006446</c:v>
                </c:pt>
                <c:pt idx="314">
                  <c:v>3.7765339517779188</c:v>
                </c:pt>
                <c:pt idx="315">
                  <c:v>3.7123106012293725</c:v>
                </c:pt>
                <c:pt idx="316">
                  <c:v>3.6469564449097338</c:v>
                </c:pt>
                <c:pt idx="317">
                  <c:v>3.5804913903281155</c:v>
                </c:pt>
                <c:pt idx="318">
                  <c:v>3.5129356833840046</c:v>
                </c:pt>
                <c:pt idx="319">
                  <c:v>3.4443099022001635</c:v>
                </c:pt>
                <c:pt idx="320">
                  <c:v>3.3746349508543294</c:v>
                </c:pt>
                <c:pt idx="321">
                  <c:v>3.3039320530116467</c:v>
                </c:pt>
                <c:pt idx="322">
                  <c:v>3.2322227454597057</c:v>
                </c:pt>
                <c:pt idx="323">
                  <c:v>3.1595288715482535</c:v>
                </c:pt>
                <c:pt idx="324">
                  <c:v>3.0858725745354847</c:v>
                </c:pt>
                <c:pt idx="325">
                  <c:v>3.011276290842992</c:v>
                </c:pt>
                <c:pt idx="326">
                  <c:v>2.9357627432214204</c:v>
                </c:pt>
                <c:pt idx="327">
                  <c:v>2.8593549338288899</c:v>
                </c:pt>
                <c:pt idx="328">
                  <c:v>2.7820761372243275</c:v>
                </c:pt>
                <c:pt idx="329">
                  <c:v>2.7039498932777826</c:v>
                </c:pt>
                <c:pt idx="330">
                  <c:v>2.6249999999999982</c:v>
                </c:pt>
                <c:pt idx="331">
                  <c:v>2.5452505062932715</c:v>
                </c:pt>
                <c:pt idx="332">
                  <c:v>2.4647257046259248</c:v>
                </c:pt>
                <c:pt idx="333">
                  <c:v>2.3834501236326195</c:v>
                </c:pt>
                <c:pt idx="334">
                  <c:v>2.3014485206426576</c:v>
                </c:pt>
                <c:pt idx="335">
                  <c:v>2.2187458741386736</c:v>
                </c:pt>
                <c:pt idx="336">
                  <c:v>2.1353673761479492</c:v>
                </c:pt>
                <c:pt idx="337">
                  <c:v>2.0513384245686859</c:v>
                </c:pt>
                <c:pt idx="338">
                  <c:v>1.9666846154335389</c:v>
                </c:pt>
                <c:pt idx="339">
                  <c:v>1.881431735112826</c:v>
                </c:pt>
                <c:pt idx="340">
                  <c:v>1.7956057524597606</c:v>
                </c:pt>
                <c:pt idx="341">
                  <c:v>1.7092328109000712</c:v>
                </c:pt>
                <c:pt idx="342">
                  <c:v>1.6223392204684739</c:v>
                </c:pt>
                <c:pt idx="343">
                  <c:v>1.5349514497943666</c:v>
                </c:pt>
                <c:pt idx="344">
                  <c:v>1.4470961180392439</c:v>
                </c:pt>
                <c:pt idx="345">
                  <c:v>1.3587999867882334</c:v>
                </c:pt>
                <c:pt idx="346">
                  <c:v>1.2700899518982558</c:v>
                </c:pt>
                <c:pt idx="347">
                  <c:v>1.1809930353052893</c:v>
                </c:pt>
                <c:pt idx="348">
                  <c:v>1.0915363767932365</c:v>
                </c:pt>
                <c:pt idx="349">
                  <c:v>1.0017472257268594</c:v>
                </c:pt>
                <c:pt idx="350">
                  <c:v>0.91165293275138337</c:v>
                </c:pt>
                <c:pt idx="351">
                  <c:v>0.82128094146121322</c:v>
                </c:pt>
                <c:pt idx="352">
                  <c:v>0.73065878004034213</c:v>
                </c:pt>
                <c:pt idx="353">
                  <c:v>0.63981405287702353</c:v>
                </c:pt>
                <c:pt idx="354">
                  <c:v>0.54877443215518051</c:v>
                </c:pt>
                <c:pt idx="355">
                  <c:v>0.45756764942520523</c:v>
                </c:pt>
                <c:pt idx="356">
                  <c:v>0.36622148715665587</c:v>
                </c:pt>
                <c:pt idx="357">
                  <c:v>0.27476377027545335</c:v>
                </c:pt>
                <c:pt idx="358">
                  <c:v>0.18322235768812842</c:v>
                </c:pt>
                <c:pt idx="359">
                  <c:v>9.1625133795736807E-2</c:v>
                </c:pt>
                <c:pt idx="360">
                  <c:v>-5.9725987176795226E-16</c:v>
                </c:pt>
              </c:numCache>
            </c:numRef>
          </c:xVal>
          <c:yVal>
            <c:numRef>
              <c:f>Data!$AN$17:$AN$377</c:f>
              <c:numCache>
                <c:formatCode>0.0</c:formatCode>
                <c:ptCount val="361"/>
                <c:pt idx="0">
                  <c:v>9.75</c:v>
                </c:pt>
                <c:pt idx="1">
                  <c:v>9.7492003995710537</c:v>
                </c:pt>
                <c:pt idx="2">
                  <c:v>9.7468018418502513</c:v>
                </c:pt>
                <c:pt idx="3">
                  <c:v>9.7428050574615099</c:v>
                </c:pt>
                <c:pt idx="4">
                  <c:v>9.7372112638640775</c:v>
                </c:pt>
                <c:pt idx="5">
                  <c:v>9.7300221649816638</c:v>
                </c:pt>
                <c:pt idx="6">
                  <c:v>9.7212399506834348</c:v>
                </c:pt>
                <c:pt idx="7">
                  <c:v>9.7108672961169411</c:v>
                </c:pt>
                <c:pt idx="8">
                  <c:v>9.6989073608932443</c:v>
                </c:pt>
                <c:pt idx="9">
                  <c:v>9.6853637881244747</c:v>
                </c:pt>
                <c:pt idx="10">
                  <c:v>9.6702407033140929</c:v>
                </c:pt>
                <c:pt idx="11">
                  <c:v>9.6535427131002383</c:v>
                </c:pt>
                <c:pt idx="12">
                  <c:v>9.6352749038524799</c:v>
                </c:pt>
                <c:pt idx="13">
                  <c:v>9.6154428401224834</c:v>
                </c:pt>
                <c:pt idx="14">
                  <c:v>9.5940525629489812</c:v>
                </c:pt>
                <c:pt idx="15">
                  <c:v>9.5711105880176088</c:v>
                </c:pt>
                <c:pt idx="16">
                  <c:v>9.546623903676176</c:v>
                </c:pt>
                <c:pt idx="17">
                  <c:v>9.5205999688059357</c:v>
                </c:pt>
                <c:pt idx="18">
                  <c:v>9.4930467105495566</c:v>
                </c:pt>
                <c:pt idx="19">
                  <c:v>9.4639725218964141</c:v>
                </c:pt>
                <c:pt idx="20">
                  <c:v>9.4333862591260189</c:v>
                </c:pt>
                <c:pt idx="21">
                  <c:v>9.4012972391103098</c:v>
                </c:pt>
                <c:pt idx="22">
                  <c:v>9.3677152364756342</c:v>
                </c:pt>
                <c:pt idx="23">
                  <c:v>9.332650480625313</c:v>
                </c:pt>
                <c:pt idx="24">
                  <c:v>9.2961136526236547</c:v>
                </c:pt>
                <c:pt idx="25">
                  <c:v>9.2581158819424125</c:v>
                </c:pt>
                <c:pt idx="26">
                  <c:v>9.2186687430706264</c:v>
                </c:pt>
                <c:pt idx="27">
                  <c:v>9.1777842519889301</c:v>
                </c:pt>
                <c:pt idx="28">
                  <c:v>9.1354748625093674</c:v>
                </c:pt>
                <c:pt idx="29">
                  <c:v>9.0917534624818277</c:v>
                </c:pt>
                <c:pt idx="30">
                  <c:v>9.046633369868303</c:v>
                </c:pt>
                <c:pt idx="31">
                  <c:v>9.00012832868609</c:v>
                </c:pt>
                <c:pt idx="32">
                  <c:v>8.9522525048212369</c:v>
                </c:pt>
                <c:pt idx="33">
                  <c:v>8.9030204817134759</c:v>
                </c:pt>
                <c:pt idx="34">
                  <c:v>8.8524472559139706</c:v>
                </c:pt>
                <c:pt idx="35">
                  <c:v>8.8005482325172064</c:v>
                </c:pt>
                <c:pt idx="36">
                  <c:v>8.7473392204684739</c:v>
                </c:pt>
                <c:pt idx="37">
                  <c:v>8.6928364277482881</c:v>
                </c:pt>
                <c:pt idx="38">
                  <c:v>8.6370564564352872</c:v>
                </c:pt>
                <c:pt idx="39">
                  <c:v>8.5800162976490988</c:v>
                </c:pt>
                <c:pt idx="40">
                  <c:v>8.5217333263746351</c:v>
                </c:pt>
                <c:pt idx="41">
                  <c:v>8.4622252961695512</c:v>
                </c:pt>
                <c:pt idx="42">
                  <c:v>8.4015103337563204</c:v>
                </c:pt>
                <c:pt idx="43">
                  <c:v>8.3396069335006437</c:v>
                </c:pt>
                <c:pt idx="44">
                  <c:v>8.2765339517779211</c:v>
                </c:pt>
                <c:pt idx="45">
                  <c:v>8.2123106012293743</c:v>
                </c:pt>
                <c:pt idx="46">
                  <c:v>8.1469564449097369</c:v>
                </c:pt>
                <c:pt idx="47">
                  <c:v>8.0804913903281186</c:v>
                </c:pt>
                <c:pt idx="48">
                  <c:v>8.012935683384006</c:v>
                </c:pt>
                <c:pt idx="49">
                  <c:v>7.9443099022001649</c:v>
                </c:pt>
                <c:pt idx="50">
                  <c:v>7.8746349508543325</c:v>
                </c:pt>
                <c:pt idx="51">
                  <c:v>7.8039320530116454</c:v>
                </c:pt>
                <c:pt idx="52">
                  <c:v>7.7322227454597039</c:v>
                </c:pt>
                <c:pt idx="53">
                  <c:v>7.6595288715482539</c:v>
                </c:pt>
                <c:pt idx="54">
                  <c:v>7.5858725745354842</c:v>
                </c:pt>
                <c:pt idx="55">
                  <c:v>7.5112762908429929</c:v>
                </c:pt>
                <c:pt idx="56">
                  <c:v>7.4357627432214199</c:v>
                </c:pt>
                <c:pt idx="57">
                  <c:v>7.3593549338288939</c:v>
                </c:pt>
                <c:pt idx="58">
                  <c:v>7.2820761372243243</c:v>
                </c:pt>
                <c:pt idx="59">
                  <c:v>7.203949893277783</c:v>
                </c:pt>
                <c:pt idx="60">
                  <c:v>7.1250000000000018</c:v>
                </c:pt>
                <c:pt idx="61">
                  <c:v>7.0452505062932698</c:v>
                </c:pt>
                <c:pt idx="62">
                  <c:v>6.9647257046259261</c:v>
                </c:pt>
                <c:pt idx="63">
                  <c:v>6.8834501236326204</c:v>
                </c:pt>
                <c:pt idx="64">
                  <c:v>6.8014485206426567</c:v>
                </c:pt>
                <c:pt idx="65">
                  <c:v>6.7187458741386719</c:v>
                </c:pt>
                <c:pt idx="66">
                  <c:v>6.6353673761479506</c:v>
                </c:pt>
                <c:pt idx="67">
                  <c:v>6.5513384245686872</c:v>
                </c:pt>
                <c:pt idx="68">
                  <c:v>6.4666846154335378</c:v>
                </c:pt>
                <c:pt idx="69">
                  <c:v>6.3814317351128285</c:v>
                </c:pt>
                <c:pt idx="70">
                  <c:v>6.2956057524597622</c:v>
                </c:pt>
                <c:pt idx="71">
                  <c:v>6.2092328109000716</c:v>
                </c:pt>
                <c:pt idx="72">
                  <c:v>6.1223392204684748</c:v>
                </c:pt>
                <c:pt idx="73">
                  <c:v>6.0349514497943701</c:v>
                </c:pt>
                <c:pt idx="74">
                  <c:v>5.9470961180392488</c:v>
                </c:pt>
                <c:pt idx="75">
                  <c:v>5.8587999867882328</c:v>
                </c:pt>
                <c:pt idx="76">
                  <c:v>5.7700899518982549</c:v>
                </c:pt>
                <c:pt idx="77">
                  <c:v>5.6809930353052902</c:v>
                </c:pt>
                <c:pt idx="78">
                  <c:v>5.5915363767932362</c:v>
                </c:pt>
                <c:pt idx="79">
                  <c:v>5.5017472257268594</c:v>
                </c:pt>
                <c:pt idx="80">
                  <c:v>5.4116529327513838</c:v>
                </c:pt>
                <c:pt idx="81">
                  <c:v>5.3212809414612146</c:v>
                </c:pt>
                <c:pt idx="82">
                  <c:v>5.2306587800403435</c:v>
                </c:pt>
                <c:pt idx="83">
                  <c:v>5.139814052877024</c:v>
                </c:pt>
                <c:pt idx="84">
                  <c:v>5.04877443215518</c:v>
                </c:pt>
                <c:pt idx="85">
                  <c:v>4.9575676494252052</c:v>
                </c:pt>
                <c:pt idx="86">
                  <c:v>4.8662214871566576</c:v>
                </c:pt>
                <c:pt idx="87">
                  <c:v>4.774763770275456</c:v>
                </c:pt>
                <c:pt idx="88">
                  <c:v>4.6832223576881313</c:v>
                </c:pt>
                <c:pt idx="89">
                  <c:v>4.5916251337957394</c:v>
                </c:pt>
                <c:pt idx="90">
                  <c:v>4.5000000000000009</c:v>
                </c:pt>
                <c:pt idx="91">
                  <c:v>4.4083748662042632</c:v>
                </c:pt>
                <c:pt idx="92">
                  <c:v>4.3167776423118713</c:v>
                </c:pt>
                <c:pt idx="93">
                  <c:v>4.2252362297245449</c:v>
                </c:pt>
                <c:pt idx="94">
                  <c:v>4.1337785128433406</c:v>
                </c:pt>
                <c:pt idx="95">
                  <c:v>4.0424323505747939</c:v>
                </c:pt>
                <c:pt idx="96">
                  <c:v>3.9512255678448178</c:v>
                </c:pt>
                <c:pt idx="97">
                  <c:v>3.8601859471229782</c:v>
                </c:pt>
                <c:pt idx="98">
                  <c:v>3.7693412199596574</c:v>
                </c:pt>
                <c:pt idx="99">
                  <c:v>3.6787190585387894</c:v>
                </c:pt>
                <c:pt idx="100">
                  <c:v>3.5883470672486166</c:v>
                </c:pt>
                <c:pt idx="101">
                  <c:v>3.4982527742731406</c:v>
                </c:pt>
                <c:pt idx="102">
                  <c:v>3.4084636232067651</c:v>
                </c:pt>
                <c:pt idx="103">
                  <c:v>3.3190069646947089</c:v>
                </c:pt>
                <c:pt idx="104">
                  <c:v>3.2299100481017433</c:v>
                </c:pt>
                <c:pt idx="105">
                  <c:v>3.1412000132117668</c:v>
                </c:pt>
                <c:pt idx="106">
                  <c:v>3.0529038819607548</c:v>
                </c:pt>
                <c:pt idx="107">
                  <c:v>2.9650485502056347</c:v>
                </c:pt>
                <c:pt idx="108">
                  <c:v>2.8776607795315248</c:v>
                </c:pt>
                <c:pt idx="109">
                  <c:v>2.7907671890999284</c:v>
                </c:pt>
                <c:pt idx="110">
                  <c:v>2.7043942475402392</c:v>
                </c:pt>
                <c:pt idx="111">
                  <c:v>2.6185682648871755</c:v>
                </c:pt>
                <c:pt idx="112">
                  <c:v>2.5333153845664609</c:v>
                </c:pt>
                <c:pt idx="113">
                  <c:v>2.4486615754313124</c:v>
                </c:pt>
                <c:pt idx="114">
                  <c:v>2.3646326238520494</c:v>
                </c:pt>
                <c:pt idx="115">
                  <c:v>2.2812541258613277</c:v>
                </c:pt>
                <c:pt idx="116">
                  <c:v>2.1985514793573415</c:v>
                </c:pt>
                <c:pt idx="117">
                  <c:v>2.1165498763673805</c:v>
                </c:pt>
                <c:pt idx="118">
                  <c:v>2.0352742953740712</c:v>
                </c:pt>
                <c:pt idx="119">
                  <c:v>1.9547494937067322</c:v>
                </c:pt>
                <c:pt idx="120">
                  <c:v>1.8750000000000018</c:v>
                </c:pt>
                <c:pt idx="121">
                  <c:v>1.7960501067222163</c:v>
                </c:pt>
                <c:pt idx="122">
                  <c:v>1.717923862775675</c:v>
                </c:pt>
                <c:pt idx="123">
                  <c:v>1.6406450661711074</c:v>
                </c:pt>
                <c:pt idx="124">
                  <c:v>1.5642372567785801</c:v>
                </c:pt>
                <c:pt idx="125">
                  <c:v>1.4887237091570085</c:v>
                </c:pt>
                <c:pt idx="126">
                  <c:v>1.414127425464516</c:v>
                </c:pt>
                <c:pt idx="127">
                  <c:v>1.3404711284517457</c:v>
                </c:pt>
                <c:pt idx="128">
                  <c:v>1.2677772545402928</c:v>
                </c:pt>
                <c:pt idx="129">
                  <c:v>1.1960679469883553</c:v>
                </c:pt>
                <c:pt idx="130">
                  <c:v>1.1253650491456677</c:v>
                </c:pt>
                <c:pt idx="131">
                  <c:v>1.0556900977998367</c:v>
                </c:pt>
                <c:pt idx="132">
                  <c:v>0.9870643166159967</c:v>
                </c:pt>
                <c:pt idx="133">
                  <c:v>0.91950860967188419</c:v>
                </c:pt>
                <c:pt idx="134">
                  <c:v>0.85304355509026342</c:v>
                </c:pt>
                <c:pt idx="135">
                  <c:v>0.78768939877062749</c:v>
                </c:pt>
                <c:pt idx="136">
                  <c:v>0.72346604822208205</c:v>
                </c:pt>
                <c:pt idx="137">
                  <c:v>0.66039306649935425</c:v>
                </c:pt>
                <c:pt idx="138">
                  <c:v>0.59848966624368172</c:v>
                </c:pt>
                <c:pt idx="139">
                  <c:v>0.53777470383044745</c:v>
                </c:pt>
                <c:pt idx="140">
                  <c:v>0.47826667362536607</c:v>
                </c:pt>
                <c:pt idx="141">
                  <c:v>0.41998370235090315</c:v>
                </c:pt>
                <c:pt idx="142">
                  <c:v>0.36294354356471131</c:v>
                </c:pt>
                <c:pt idx="143">
                  <c:v>0.30716357225171231</c:v>
                </c:pt>
                <c:pt idx="144">
                  <c:v>0.2526607795315271</c:v>
                </c:pt>
                <c:pt idx="145">
                  <c:v>0.19945176748279209</c:v>
                </c:pt>
                <c:pt idx="146">
                  <c:v>0.14755274408603247</c:v>
                </c:pt>
                <c:pt idx="147">
                  <c:v>9.6979518286525165E-2</c:v>
                </c:pt>
                <c:pt idx="148">
                  <c:v>4.7747495178763241E-2</c:v>
                </c:pt>
                <c:pt idx="149">
                  <c:v>-1.2832868608867731E-4</c:v>
                </c:pt>
                <c:pt idx="150">
                  <c:v>-4.663336986830291E-2</c:v>
                </c:pt>
                <c:pt idx="151">
                  <c:v>-9.1753462481827849E-2</c:v>
                </c:pt>
                <c:pt idx="152">
                  <c:v>-0.13547486250936763</c:v>
                </c:pt>
                <c:pt idx="153">
                  <c:v>-0.17778425198893061</c:v>
                </c:pt>
                <c:pt idx="154">
                  <c:v>-0.21866874307062747</c:v>
                </c:pt>
                <c:pt idx="155">
                  <c:v>-0.25811588194241269</c:v>
                </c:pt>
                <c:pt idx="156">
                  <c:v>-0.29611365262365447</c:v>
                </c:pt>
                <c:pt idx="157">
                  <c:v>-0.33265048062531133</c:v>
                </c:pt>
                <c:pt idx="158">
                  <c:v>-0.3677152364756337</c:v>
                </c:pt>
                <c:pt idx="159">
                  <c:v>-0.40129723911030923</c:v>
                </c:pt>
                <c:pt idx="160">
                  <c:v>-0.4333862591260188</c:v>
                </c:pt>
                <c:pt idx="161">
                  <c:v>-0.4639725218964133</c:v>
                </c:pt>
                <c:pt idx="162">
                  <c:v>-0.49304671054955607</c:v>
                </c:pt>
                <c:pt idx="163">
                  <c:v>-0.52059996880593684</c:v>
                </c:pt>
                <c:pt idx="164">
                  <c:v>-0.54662390367617386</c:v>
                </c:pt>
                <c:pt idx="165">
                  <c:v>-0.57111058801760806</c:v>
                </c:pt>
                <c:pt idx="166">
                  <c:v>-0.59405256294898112</c:v>
                </c:pt>
                <c:pt idx="167">
                  <c:v>-0.61544284012248418</c:v>
                </c:pt>
                <c:pt idx="168">
                  <c:v>-0.63527490385247953</c:v>
                </c:pt>
                <c:pt idx="169">
                  <c:v>-0.65354271310023593</c:v>
                </c:pt>
                <c:pt idx="170">
                  <c:v>-0.67024070331409225</c:v>
                </c:pt>
                <c:pt idx="171">
                  <c:v>-0.68536378812447296</c:v>
                </c:pt>
                <c:pt idx="172">
                  <c:v>-0.69890736089324434</c:v>
                </c:pt>
                <c:pt idx="173">
                  <c:v>-0.74327673618532897</c:v>
                </c:pt>
                <c:pt idx="174">
                  <c:v>-0.79582608628451224</c:v>
                </c:pt>
                <c:pt idx="175">
                  <c:v>-0.84731747903806098</c:v>
                </c:pt>
                <c:pt idx="176">
                  <c:v>-0.89558271730287975</c:v>
                </c:pt>
                <c:pt idx="177">
                  <c:v>-0.93789228866783392</c:v>
                </c:pt>
                <c:pt idx="178">
                  <c:v>-0.97119743902859368</c:v>
                </c:pt>
                <c:pt idx="179">
                  <c:v>-0.99260454926899688</c:v>
                </c:pt>
                <c:pt idx="180">
                  <c:v>-1</c:v>
                </c:pt>
                <c:pt idx="181">
                  <c:v>-0.99260454926899688</c:v>
                </c:pt>
                <c:pt idx="182">
                  <c:v>-0.97119743902859368</c:v>
                </c:pt>
                <c:pt idx="183">
                  <c:v>-0.93789228866783392</c:v>
                </c:pt>
                <c:pt idx="184">
                  <c:v>-0.89558271730287975</c:v>
                </c:pt>
                <c:pt idx="185">
                  <c:v>-0.84731747903806098</c:v>
                </c:pt>
                <c:pt idx="186">
                  <c:v>-0.79582608628451224</c:v>
                </c:pt>
                <c:pt idx="187">
                  <c:v>-0.74327673618532897</c:v>
                </c:pt>
                <c:pt idx="188">
                  <c:v>-0.69890736089324434</c:v>
                </c:pt>
                <c:pt idx="189">
                  <c:v>-0.68536378812447296</c:v>
                </c:pt>
                <c:pt idx="190">
                  <c:v>-0.67024070331409225</c:v>
                </c:pt>
                <c:pt idx="191">
                  <c:v>-0.65354271310023593</c:v>
                </c:pt>
                <c:pt idx="192">
                  <c:v>-0.63527490385247953</c:v>
                </c:pt>
                <c:pt idx="193">
                  <c:v>-0.61544284012248418</c:v>
                </c:pt>
                <c:pt idx="194">
                  <c:v>-0.59405256294898112</c:v>
                </c:pt>
                <c:pt idx="195">
                  <c:v>-0.57111058801760806</c:v>
                </c:pt>
                <c:pt idx="196">
                  <c:v>-0.54662390367617386</c:v>
                </c:pt>
                <c:pt idx="197">
                  <c:v>-0.52059996880593684</c:v>
                </c:pt>
                <c:pt idx="198">
                  <c:v>-0.49304671054955607</c:v>
                </c:pt>
                <c:pt idx="199">
                  <c:v>-0.4639725218964133</c:v>
                </c:pt>
                <c:pt idx="200">
                  <c:v>-0.4333862591260188</c:v>
                </c:pt>
                <c:pt idx="201">
                  <c:v>-0.40129723911030923</c:v>
                </c:pt>
                <c:pt idx="202">
                  <c:v>-0.3677152364756337</c:v>
                </c:pt>
                <c:pt idx="203">
                  <c:v>-0.33265048062531133</c:v>
                </c:pt>
                <c:pt idx="204">
                  <c:v>-0.29611365262365447</c:v>
                </c:pt>
                <c:pt idx="205">
                  <c:v>-0.25811588194241269</c:v>
                </c:pt>
                <c:pt idx="206">
                  <c:v>-0.21866874307062747</c:v>
                </c:pt>
                <c:pt idx="207">
                  <c:v>-0.17778425198893061</c:v>
                </c:pt>
                <c:pt idx="208">
                  <c:v>-0.13547486250936763</c:v>
                </c:pt>
                <c:pt idx="209">
                  <c:v>-9.1753462481827849E-2</c:v>
                </c:pt>
                <c:pt idx="210">
                  <c:v>-4.663336986830291E-2</c:v>
                </c:pt>
                <c:pt idx="211">
                  <c:v>-1.2832868608867731E-4</c:v>
                </c:pt>
                <c:pt idx="212">
                  <c:v>4.7747495178763241E-2</c:v>
                </c:pt>
                <c:pt idx="213">
                  <c:v>9.6979518286525165E-2</c:v>
                </c:pt>
                <c:pt idx="214">
                  <c:v>0.14755274408603247</c:v>
                </c:pt>
                <c:pt idx="215">
                  <c:v>0.19945176748279209</c:v>
                </c:pt>
                <c:pt idx="216">
                  <c:v>0.2526607795315271</c:v>
                </c:pt>
                <c:pt idx="217">
                  <c:v>0.30716357225171231</c:v>
                </c:pt>
                <c:pt idx="218">
                  <c:v>0.36294354356471131</c:v>
                </c:pt>
                <c:pt idx="219">
                  <c:v>0.41998370235090315</c:v>
                </c:pt>
                <c:pt idx="220">
                  <c:v>0.47826667362536607</c:v>
                </c:pt>
                <c:pt idx="221">
                  <c:v>0.53777470383044745</c:v>
                </c:pt>
                <c:pt idx="222">
                  <c:v>0.59848966624368172</c:v>
                </c:pt>
                <c:pt idx="223">
                  <c:v>0.66039306649935425</c:v>
                </c:pt>
                <c:pt idx="224">
                  <c:v>0.72346604822208205</c:v>
                </c:pt>
                <c:pt idx="225">
                  <c:v>0.78768939877062749</c:v>
                </c:pt>
                <c:pt idx="226">
                  <c:v>0.85304355509026342</c:v>
                </c:pt>
                <c:pt idx="227">
                  <c:v>0.91950860967188419</c:v>
                </c:pt>
                <c:pt idx="228">
                  <c:v>0.9870643166159967</c:v>
                </c:pt>
                <c:pt idx="229">
                  <c:v>1.0556900977998367</c:v>
                </c:pt>
                <c:pt idx="230">
                  <c:v>1.1253650491456677</c:v>
                </c:pt>
                <c:pt idx="231">
                  <c:v>1.1960679469883553</c:v>
                </c:pt>
                <c:pt idx="232">
                  <c:v>1.2677772545402928</c:v>
                </c:pt>
                <c:pt idx="233">
                  <c:v>1.3404711284517457</c:v>
                </c:pt>
                <c:pt idx="234">
                  <c:v>1.414127425464516</c:v>
                </c:pt>
                <c:pt idx="235">
                  <c:v>1.4887237091570085</c:v>
                </c:pt>
                <c:pt idx="236">
                  <c:v>1.5642372567785801</c:v>
                </c:pt>
                <c:pt idx="237">
                  <c:v>1.6406450661711074</c:v>
                </c:pt>
                <c:pt idx="238">
                  <c:v>1.717923862775675</c:v>
                </c:pt>
                <c:pt idx="239">
                  <c:v>1.7960501067222163</c:v>
                </c:pt>
                <c:pt idx="240">
                  <c:v>1.8750000000000018</c:v>
                </c:pt>
                <c:pt idx="241">
                  <c:v>1.9547494937067322</c:v>
                </c:pt>
                <c:pt idx="242">
                  <c:v>2.0352742953740712</c:v>
                </c:pt>
                <c:pt idx="243">
                  <c:v>2.1165498763673805</c:v>
                </c:pt>
                <c:pt idx="244">
                  <c:v>2.1985514793573415</c:v>
                </c:pt>
                <c:pt idx="245">
                  <c:v>2.2812541258613277</c:v>
                </c:pt>
                <c:pt idx="246">
                  <c:v>2.3646326238520494</c:v>
                </c:pt>
                <c:pt idx="247">
                  <c:v>2.4486615754313124</c:v>
                </c:pt>
                <c:pt idx="248">
                  <c:v>2.5333153845664609</c:v>
                </c:pt>
                <c:pt idx="249">
                  <c:v>2.6185682648871755</c:v>
                </c:pt>
                <c:pt idx="250">
                  <c:v>2.7043942475402392</c:v>
                </c:pt>
                <c:pt idx="251">
                  <c:v>2.7907671890999284</c:v>
                </c:pt>
                <c:pt idx="252">
                  <c:v>2.8776607795315248</c:v>
                </c:pt>
                <c:pt idx="253">
                  <c:v>2.9650485502056347</c:v>
                </c:pt>
                <c:pt idx="254">
                  <c:v>3.0529038819607548</c:v>
                </c:pt>
                <c:pt idx="255">
                  <c:v>3.1412000132117668</c:v>
                </c:pt>
                <c:pt idx="256">
                  <c:v>3.2299100481017433</c:v>
                </c:pt>
                <c:pt idx="257">
                  <c:v>3.3190069646947089</c:v>
                </c:pt>
                <c:pt idx="258">
                  <c:v>3.4084636232067651</c:v>
                </c:pt>
                <c:pt idx="259">
                  <c:v>3.4982527742731406</c:v>
                </c:pt>
                <c:pt idx="260">
                  <c:v>3.5883470672486166</c:v>
                </c:pt>
                <c:pt idx="261">
                  <c:v>3.6787190585387894</c:v>
                </c:pt>
                <c:pt idx="262">
                  <c:v>3.7693412199596574</c:v>
                </c:pt>
                <c:pt idx="263">
                  <c:v>3.8601859471229782</c:v>
                </c:pt>
                <c:pt idx="264">
                  <c:v>3.9512255678448178</c:v>
                </c:pt>
                <c:pt idx="265">
                  <c:v>4.0424323505747939</c:v>
                </c:pt>
                <c:pt idx="266">
                  <c:v>4.1337785128433406</c:v>
                </c:pt>
                <c:pt idx="267">
                  <c:v>4.2252362297245449</c:v>
                </c:pt>
                <c:pt idx="268">
                  <c:v>4.3167776423118713</c:v>
                </c:pt>
                <c:pt idx="269">
                  <c:v>4.4083748662042632</c:v>
                </c:pt>
                <c:pt idx="270">
                  <c:v>4.5000000000000009</c:v>
                </c:pt>
                <c:pt idx="271">
                  <c:v>4.5916251337957394</c:v>
                </c:pt>
                <c:pt idx="272">
                  <c:v>4.6832223576881313</c:v>
                </c:pt>
                <c:pt idx="273">
                  <c:v>4.774763770275456</c:v>
                </c:pt>
                <c:pt idx="274">
                  <c:v>4.8662214871566576</c:v>
                </c:pt>
                <c:pt idx="275">
                  <c:v>4.9575676494252052</c:v>
                </c:pt>
                <c:pt idx="276">
                  <c:v>5.04877443215518</c:v>
                </c:pt>
                <c:pt idx="277">
                  <c:v>5.139814052877024</c:v>
                </c:pt>
                <c:pt idx="278">
                  <c:v>5.2306587800403435</c:v>
                </c:pt>
                <c:pt idx="279">
                  <c:v>5.3212809414612146</c:v>
                </c:pt>
                <c:pt idx="280">
                  <c:v>5.4116529327513838</c:v>
                </c:pt>
                <c:pt idx="281">
                  <c:v>5.5017472257268594</c:v>
                </c:pt>
                <c:pt idx="282">
                  <c:v>5.5915363767932362</c:v>
                </c:pt>
                <c:pt idx="283">
                  <c:v>5.6809930353052902</c:v>
                </c:pt>
                <c:pt idx="284">
                  <c:v>5.7700899518982549</c:v>
                </c:pt>
                <c:pt idx="285">
                  <c:v>5.8587999867882328</c:v>
                </c:pt>
                <c:pt idx="286">
                  <c:v>5.9470961180392488</c:v>
                </c:pt>
                <c:pt idx="287">
                  <c:v>6.0349514497943701</c:v>
                </c:pt>
                <c:pt idx="288">
                  <c:v>6.1223392204684748</c:v>
                </c:pt>
                <c:pt idx="289">
                  <c:v>6.2092328109000716</c:v>
                </c:pt>
                <c:pt idx="290">
                  <c:v>6.2956057524597622</c:v>
                </c:pt>
                <c:pt idx="291">
                  <c:v>6.3814317351128285</c:v>
                </c:pt>
                <c:pt idx="292">
                  <c:v>6.4666846154335378</c:v>
                </c:pt>
                <c:pt idx="293">
                  <c:v>6.5513384245686872</c:v>
                </c:pt>
                <c:pt idx="294">
                  <c:v>6.6353673761479506</c:v>
                </c:pt>
                <c:pt idx="295">
                  <c:v>6.7187458741386719</c:v>
                </c:pt>
                <c:pt idx="296">
                  <c:v>6.8014485206426567</c:v>
                </c:pt>
                <c:pt idx="297">
                  <c:v>6.8834501236326204</c:v>
                </c:pt>
                <c:pt idx="298">
                  <c:v>6.9647257046259261</c:v>
                </c:pt>
                <c:pt idx="299">
                  <c:v>7.0452505062932698</c:v>
                </c:pt>
                <c:pt idx="300">
                  <c:v>7.1250000000000018</c:v>
                </c:pt>
                <c:pt idx="301">
                  <c:v>7.203949893277783</c:v>
                </c:pt>
                <c:pt idx="302">
                  <c:v>7.2820761372243243</c:v>
                </c:pt>
                <c:pt idx="303">
                  <c:v>7.3593549338288939</c:v>
                </c:pt>
                <c:pt idx="304">
                  <c:v>7.4357627432214199</c:v>
                </c:pt>
                <c:pt idx="305">
                  <c:v>7.5112762908429929</c:v>
                </c:pt>
                <c:pt idx="306">
                  <c:v>7.5858725745354842</c:v>
                </c:pt>
                <c:pt idx="307">
                  <c:v>7.6595288715482539</c:v>
                </c:pt>
                <c:pt idx="308">
                  <c:v>7.7322227454597039</c:v>
                </c:pt>
                <c:pt idx="309">
                  <c:v>7.8039320530116454</c:v>
                </c:pt>
                <c:pt idx="310">
                  <c:v>7.8746349508543325</c:v>
                </c:pt>
                <c:pt idx="311">
                  <c:v>7.9443099022001649</c:v>
                </c:pt>
                <c:pt idx="312">
                  <c:v>8.012935683384006</c:v>
                </c:pt>
                <c:pt idx="313">
                  <c:v>8.0804913903281186</c:v>
                </c:pt>
                <c:pt idx="314">
                  <c:v>8.1469564449097369</c:v>
                </c:pt>
                <c:pt idx="315">
                  <c:v>8.2123106012293743</c:v>
                </c:pt>
                <c:pt idx="316">
                  <c:v>8.2765339517779211</c:v>
                </c:pt>
                <c:pt idx="317">
                  <c:v>8.3396069335006437</c:v>
                </c:pt>
                <c:pt idx="318">
                  <c:v>8.4015103337563204</c:v>
                </c:pt>
                <c:pt idx="319">
                  <c:v>8.4622252961695512</c:v>
                </c:pt>
                <c:pt idx="320">
                  <c:v>8.5217333263746351</c:v>
                </c:pt>
                <c:pt idx="321">
                  <c:v>8.5800162976490988</c:v>
                </c:pt>
                <c:pt idx="322">
                  <c:v>8.6370564564352872</c:v>
                </c:pt>
                <c:pt idx="323">
                  <c:v>8.6928364277482881</c:v>
                </c:pt>
                <c:pt idx="324">
                  <c:v>8.7473392204684739</c:v>
                </c:pt>
                <c:pt idx="325">
                  <c:v>8.8005482325172064</c:v>
                </c:pt>
                <c:pt idx="326">
                  <c:v>8.8524472559139706</c:v>
                </c:pt>
                <c:pt idx="327">
                  <c:v>8.9030204817134759</c:v>
                </c:pt>
                <c:pt idx="328">
                  <c:v>8.9522525048212369</c:v>
                </c:pt>
                <c:pt idx="329">
                  <c:v>9.00012832868609</c:v>
                </c:pt>
                <c:pt idx="330">
                  <c:v>9.046633369868303</c:v>
                </c:pt>
                <c:pt idx="331">
                  <c:v>9.0917534624818277</c:v>
                </c:pt>
                <c:pt idx="332">
                  <c:v>9.1354748625093674</c:v>
                </c:pt>
                <c:pt idx="333">
                  <c:v>9.1777842519889301</c:v>
                </c:pt>
                <c:pt idx="334">
                  <c:v>9.2186687430706264</c:v>
                </c:pt>
                <c:pt idx="335">
                  <c:v>9.2581158819424125</c:v>
                </c:pt>
                <c:pt idx="336">
                  <c:v>9.2961136526236547</c:v>
                </c:pt>
                <c:pt idx="337">
                  <c:v>9.332650480625313</c:v>
                </c:pt>
                <c:pt idx="338">
                  <c:v>9.3677152364756342</c:v>
                </c:pt>
                <c:pt idx="339">
                  <c:v>9.4012972391103098</c:v>
                </c:pt>
                <c:pt idx="340">
                  <c:v>9.4333862591260189</c:v>
                </c:pt>
                <c:pt idx="341">
                  <c:v>9.4639725218964141</c:v>
                </c:pt>
                <c:pt idx="342">
                  <c:v>9.4930467105495566</c:v>
                </c:pt>
                <c:pt idx="343">
                  <c:v>9.5205999688059357</c:v>
                </c:pt>
                <c:pt idx="344">
                  <c:v>9.546623903676176</c:v>
                </c:pt>
                <c:pt idx="345">
                  <c:v>9.5711105880176088</c:v>
                </c:pt>
                <c:pt idx="346">
                  <c:v>9.5940525629489812</c:v>
                </c:pt>
                <c:pt idx="347">
                  <c:v>9.6154428401224834</c:v>
                </c:pt>
                <c:pt idx="348">
                  <c:v>9.6352749038524799</c:v>
                </c:pt>
                <c:pt idx="349">
                  <c:v>9.6535427131002383</c:v>
                </c:pt>
                <c:pt idx="350">
                  <c:v>9.6702407033140929</c:v>
                </c:pt>
                <c:pt idx="351">
                  <c:v>9.6853637881244747</c:v>
                </c:pt>
                <c:pt idx="352">
                  <c:v>9.6989073608932443</c:v>
                </c:pt>
                <c:pt idx="353">
                  <c:v>9.7108672961169411</c:v>
                </c:pt>
                <c:pt idx="354">
                  <c:v>9.7212399506834348</c:v>
                </c:pt>
                <c:pt idx="355">
                  <c:v>9.7300221649816638</c:v>
                </c:pt>
                <c:pt idx="356">
                  <c:v>9.7372112638640775</c:v>
                </c:pt>
                <c:pt idx="357">
                  <c:v>9.7428050574615099</c:v>
                </c:pt>
                <c:pt idx="358">
                  <c:v>9.7468018418502513</c:v>
                </c:pt>
                <c:pt idx="359">
                  <c:v>9.7492003995710537</c:v>
                </c:pt>
                <c:pt idx="360">
                  <c:v>9.75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4AA-4CDF-A2C3-D40D909094F2}"/>
            </c:ext>
          </c:extLst>
        </c:ser>
        <c:ser>
          <c:idx val="1"/>
          <c:order val="1"/>
          <c:tx>
            <c:v>RA</c:v>
          </c:tx>
          <c:spPr>
            <a:ln w="25400"/>
          </c:spPr>
          <c:marker>
            <c:symbol val="none"/>
          </c:marker>
          <c:xVal>
            <c:numRef>
              <c:f>Data!$AO$17:$AO$377</c:f>
              <c:numCache>
                <c:formatCode>0.0</c:formatCode>
                <c:ptCount val="361"/>
                <c:pt idx="0">
                  <c:v>3.981732478453015E-16</c:v>
                </c:pt>
                <c:pt idx="1">
                  <c:v>-6.1083422530491212E-2</c:v>
                </c:pt>
                <c:pt idx="2">
                  <c:v>-0.12214823845875228</c:v>
                </c:pt>
                <c:pt idx="3">
                  <c:v>-0.18317584685030228</c:v>
                </c:pt>
                <c:pt idx="4">
                  <c:v>-0.24414765810443725</c:v>
                </c:pt>
                <c:pt idx="5">
                  <c:v>-0.30504509961680354</c:v>
                </c:pt>
                <c:pt idx="6">
                  <c:v>-0.36584962143678701</c:v>
                </c:pt>
                <c:pt idx="7">
                  <c:v>-0.42654270191801574</c:v>
                </c:pt>
                <c:pt idx="8">
                  <c:v>-0.48710585336022821</c:v>
                </c:pt>
                <c:pt idx="9">
                  <c:v>-0.54752062764080878</c:v>
                </c:pt>
                <c:pt idx="10">
                  <c:v>-0.60776862183425562</c:v>
                </c:pt>
                <c:pt idx="11">
                  <c:v>-0.66783148381790614</c:v>
                </c:pt>
                <c:pt idx="12">
                  <c:v>-0.72769091786215756</c:v>
                </c:pt>
                <c:pt idx="13">
                  <c:v>-0.78732869020352636</c:v>
                </c:pt>
                <c:pt idx="14">
                  <c:v>-0.84672663459883735</c:v>
                </c:pt>
                <c:pt idx="15">
                  <c:v>-0.90586665785882237</c:v>
                </c:pt>
                <c:pt idx="16">
                  <c:v>-0.96473074535949588</c:v>
                </c:pt>
                <c:pt idx="17">
                  <c:v>-1.0233009665295778</c:v>
                </c:pt>
                <c:pt idx="18">
                  <c:v>-1.0815594803123159</c:v>
                </c:pt>
                <c:pt idx="19">
                  <c:v>-1.1394885406000475</c:v>
                </c:pt>
                <c:pt idx="20">
                  <c:v>-1.1970705016398404</c:v>
                </c:pt>
                <c:pt idx="21">
                  <c:v>-1.2542878234085506</c:v>
                </c:pt>
                <c:pt idx="22">
                  <c:v>-1.3111230769556925</c:v>
                </c:pt>
                <c:pt idx="23">
                  <c:v>-1.3675589497124574</c:v>
                </c:pt>
                <c:pt idx="24">
                  <c:v>-1.4235782507652994</c:v>
                </c:pt>
                <c:pt idx="25">
                  <c:v>-1.479163916092449</c:v>
                </c:pt>
                <c:pt idx="26">
                  <c:v>-1.5342990137617718</c:v>
                </c:pt>
                <c:pt idx="27">
                  <c:v>-1.5889667490884132</c:v>
                </c:pt>
                <c:pt idx="28">
                  <c:v>-1.6431504697506167</c:v>
                </c:pt>
                <c:pt idx="29">
                  <c:v>-1.696833670862181</c:v>
                </c:pt>
                <c:pt idx="30">
                  <c:v>-1.7499999999999989</c:v>
                </c:pt>
                <c:pt idx="31">
                  <c:v>-1.8026332621851884</c:v>
                </c:pt>
                <c:pt idx="32">
                  <c:v>-1.8547174248162184</c:v>
                </c:pt>
                <c:pt idx="33">
                  <c:v>-1.9062366225525931</c:v>
                </c:pt>
                <c:pt idx="34">
                  <c:v>-1.9571751621476132</c:v>
                </c:pt>
                <c:pt idx="35">
                  <c:v>-2.0075175272286612</c:v>
                </c:pt>
                <c:pt idx="36">
                  <c:v>-2.0572483830236568</c:v>
                </c:pt>
                <c:pt idx="37">
                  <c:v>-2.1063525810321684</c:v>
                </c:pt>
                <c:pt idx="38">
                  <c:v>-2.1548151636398045</c:v>
                </c:pt>
                <c:pt idx="39">
                  <c:v>-2.2026213686744311</c:v>
                </c:pt>
                <c:pt idx="40">
                  <c:v>-2.2497566339028867</c:v>
                </c:pt>
                <c:pt idx="41">
                  <c:v>-2.2962066014667757</c:v>
                </c:pt>
                <c:pt idx="42">
                  <c:v>-2.3419571222560034</c:v>
                </c:pt>
                <c:pt idx="43">
                  <c:v>-2.3869942602187435</c:v>
                </c:pt>
                <c:pt idx="44">
                  <c:v>-2.4313042966064891</c:v>
                </c:pt>
                <c:pt idx="45">
                  <c:v>-2.4748737341529154</c:v>
                </c:pt>
                <c:pt idx="46">
                  <c:v>-2.5176893011852788</c:v>
                </c:pt>
                <c:pt idx="47">
                  <c:v>-2.5597379556670967</c:v>
                </c:pt>
                <c:pt idx="48">
                  <c:v>-2.6010068891708795</c:v>
                </c:pt>
                <c:pt idx="49">
                  <c:v>-2.6414835307796998</c:v>
                </c:pt>
                <c:pt idx="50">
                  <c:v>-2.6811555509164213</c:v>
                </c:pt>
                <c:pt idx="51">
                  <c:v>-2.7200108650993982</c:v>
                </c:pt>
                <c:pt idx="52">
                  <c:v>-2.7580376376235289</c:v>
                </c:pt>
                <c:pt idx="53">
                  <c:v>-2.795224285165526</c:v>
                </c:pt>
                <c:pt idx="54">
                  <c:v>-2.8315594803123152</c:v>
                </c:pt>
                <c:pt idx="55">
                  <c:v>-2.8670321550114717</c:v>
                </c:pt>
                <c:pt idx="56">
                  <c:v>-2.9016315039426459</c:v>
                </c:pt>
                <c:pt idx="57">
                  <c:v>-2.9353469878089826</c:v>
                </c:pt>
                <c:pt idx="58">
                  <c:v>-2.9681683365474911</c:v>
                </c:pt>
                <c:pt idx="59">
                  <c:v>-3.0000855524573953</c:v>
                </c:pt>
                <c:pt idx="60">
                  <c:v>-3.031088913245533</c:v>
                </c:pt>
                <c:pt idx="61">
                  <c:v>-3.0611689749878841</c:v>
                </c:pt>
                <c:pt idx="62">
                  <c:v>-3.0903165750062449</c:v>
                </c:pt>
                <c:pt idx="63">
                  <c:v>-3.1185228346592893</c:v>
                </c:pt>
                <c:pt idx="64">
                  <c:v>-3.1457791620470847</c:v>
                </c:pt>
                <c:pt idx="65">
                  <c:v>-3.1720772546282747</c:v>
                </c:pt>
                <c:pt idx="66">
                  <c:v>-3.1974091017491029</c:v>
                </c:pt>
                <c:pt idx="67">
                  <c:v>-3.2217669870835404</c:v>
                </c:pt>
                <c:pt idx="68">
                  <c:v>-3.2451434909837547</c:v>
                </c:pt>
                <c:pt idx="69">
                  <c:v>-3.2675314927402046</c:v>
                </c:pt>
                <c:pt idx="70">
                  <c:v>-3.2889241727506788</c:v>
                </c:pt>
                <c:pt idx="71">
                  <c:v>-3.30931501459761</c:v>
                </c:pt>
                <c:pt idx="72">
                  <c:v>-3.3286978070330369</c:v>
                </c:pt>
                <c:pt idx="73">
                  <c:v>-3.3470666458706226</c:v>
                </c:pt>
                <c:pt idx="74">
                  <c:v>-3.3644159357841148</c:v>
                </c:pt>
                <c:pt idx="75">
                  <c:v>-3.3807403920117389</c:v>
                </c:pt>
                <c:pt idx="76">
                  <c:v>-3.396035041965987</c:v>
                </c:pt>
                <c:pt idx="77">
                  <c:v>-3.4102952267483237</c:v>
                </c:pt>
                <c:pt idx="78">
                  <c:v>-3.4235166025683186</c:v>
                </c:pt>
                <c:pt idx="79">
                  <c:v>-3.4356951420668245</c:v>
                </c:pt>
                <c:pt idx="80">
                  <c:v>-3.4468271355427289</c:v>
                </c:pt>
                <c:pt idx="81">
                  <c:v>-3.4569091920829806</c:v>
                </c:pt>
                <c:pt idx="82">
                  <c:v>-3.4659382405954959</c:v>
                </c:pt>
                <c:pt idx="83">
                  <c:v>-3.4739115307446262</c:v>
                </c:pt>
                <c:pt idx="84">
                  <c:v>-3.4808266337889564</c:v>
                </c:pt>
                <c:pt idx="85">
                  <c:v>-3.48668144332111</c:v>
                </c:pt>
                <c:pt idx="86">
                  <c:v>-3.4914741759093846</c:v>
                </c:pt>
                <c:pt idx="87">
                  <c:v>-3.4952033716410087</c:v>
                </c:pt>
                <c:pt idx="88">
                  <c:v>-3.4978678945668347</c:v>
                </c:pt>
                <c:pt idx="89">
                  <c:v>-3.4994669330473682</c:v>
                </c:pt>
                <c:pt idx="90">
                  <c:v>-3.4999999999999991</c:v>
                </c:pt>
                <c:pt idx="91">
                  <c:v>-3.4994669330473687</c:v>
                </c:pt>
                <c:pt idx="92">
                  <c:v>-3.4978678945668347</c:v>
                </c:pt>
                <c:pt idx="93">
                  <c:v>-3.4952033716410082</c:v>
                </c:pt>
                <c:pt idx="94">
                  <c:v>-3.4914741759093864</c:v>
                </c:pt>
                <c:pt idx="95">
                  <c:v>-3.4866814433211091</c:v>
                </c:pt>
                <c:pt idx="96">
                  <c:v>-3.480826633788956</c:v>
                </c:pt>
                <c:pt idx="97">
                  <c:v>-3.4739115307446271</c:v>
                </c:pt>
                <c:pt idx="98">
                  <c:v>-3.4659382405954959</c:v>
                </c:pt>
                <c:pt idx="99">
                  <c:v>-3.4569091920829815</c:v>
                </c:pt>
                <c:pt idx="100">
                  <c:v>-3.446827135542728</c:v>
                </c:pt>
                <c:pt idx="101">
                  <c:v>-3.435695142066824</c:v>
                </c:pt>
                <c:pt idx="102">
                  <c:v>-3.4235166025683195</c:v>
                </c:pt>
                <c:pt idx="103">
                  <c:v>-3.4102952267483233</c:v>
                </c:pt>
                <c:pt idx="104">
                  <c:v>-3.3960350419659875</c:v>
                </c:pt>
                <c:pt idx="105">
                  <c:v>-3.3807403920117385</c:v>
                </c:pt>
                <c:pt idx="106">
                  <c:v>-3.3644159357841161</c:v>
                </c:pt>
                <c:pt idx="107">
                  <c:v>-3.3470666458706235</c:v>
                </c:pt>
                <c:pt idx="108">
                  <c:v>-3.3286978070330382</c:v>
                </c:pt>
                <c:pt idx="109">
                  <c:v>-3.3093150145976087</c:v>
                </c:pt>
                <c:pt idx="110">
                  <c:v>-3.2889241727506793</c:v>
                </c:pt>
                <c:pt idx="111">
                  <c:v>-3.2675314927402055</c:v>
                </c:pt>
                <c:pt idx="112">
                  <c:v>-3.2451434909837555</c:v>
                </c:pt>
                <c:pt idx="113">
                  <c:v>-3.2217669870835408</c:v>
                </c:pt>
                <c:pt idx="114">
                  <c:v>-3.1974091017491029</c:v>
                </c:pt>
                <c:pt idx="115">
                  <c:v>-3.1720772546282752</c:v>
                </c:pt>
                <c:pt idx="116">
                  <c:v>-3.1457791620470843</c:v>
                </c:pt>
                <c:pt idx="117">
                  <c:v>-3.1185228346592875</c:v>
                </c:pt>
                <c:pt idx="118">
                  <c:v>-3.0903165750062445</c:v>
                </c:pt>
                <c:pt idx="119">
                  <c:v>-3.0611689749878854</c:v>
                </c:pt>
                <c:pt idx="120">
                  <c:v>-3.0310889132455352</c:v>
                </c:pt>
                <c:pt idx="121">
                  <c:v>-3.0000855524573926</c:v>
                </c:pt>
                <c:pt idx="122">
                  <c:v>-2.9681683365474911</c:v>
                </c:pt>
                <c:pt idx="123">
                  <c:v>-2.935346987808984</c:v>
                </c:pt>
                <c:pt idx="124">
                  <c:v>-2.9016315039426464</c:v>
                </c:pt>
                <c:pt idx="125">
                  <c:v>-2.8670321550114704</c:v>
                </c:pt>
                <c:pt idx="126">
                  <c:v>-2.8315594803123165</c:v>
                </c:pt>
                <c:pt idx="127">
                  <c:v>-2.7952242851655247</c:v>
                </c:pt>
                <c:pt idx="128">
                  <c:v>-2.7580376376235272</c:v>
                </c:pt>
                <c:pt idx="129">
                  <c:v>-2.720010865099399</c:v>
                </c:pt>
                <c:pt idx="130">
                  <c:v>-2.6811555509164235</c:v>
                </c:pt>
                <c:pt idx="131">
                  <c:v>-2.6414835307797029</c:v>
                </c:pt>
                <c:pt idx="132">
                  <c:v>-2.6010068891708795</c:v>
                </c:pt>
                <c:pt idx="133">
                  <c:v>-2.5597379556670967</c:v>
                </c:pt>
                <c:pt idx="134">
                  <c:v>-2.5176893011852788</c:v>
                </c:pt>
                <c:pt idx="135">
                  <c:v>-2.4748737341529159</c:v>
                </c:pt>
                <c:pt idx="136">
                  <c:v>-2.4313042966064899</c:v>
                </c:pt>
                <c:pt idx="137">
                  <c:v>-2.3869942602187448</c:v>
                </c:pt>
                <c:pt idx="138">
                  <c:v>-2.3419571222560043</c:v>
                </c:pt>
                <c:pt idx="139">
                  <c:v>-2.2962066014667752</c:v>
                </c:pt>
                <c:pt idx="140">
                  <c:v>-2.2497566339028885</c:v>
                </c:pt>
                <c:pt idx="141">
                  <c:v>-2.2026213686744307</c:v>
                </c:pt>
                <c:pt idx="142">
                  <c:v>-2.154815163639805</c:v>
                </c:pt>
                <c:pt idx="143">
                  <c:v>-2.1063525810321684</c:v>
                </c:pt>
                <c:pt idx="144">
                  <c:v>-2.0572483830236568</c:v>
                </c:pt>
                <c:pt idx="145">
                  <c:v>-2.0075175272286607</c:v>
                </c:pt>
                <c:pt idx="146">
                  <c:v>-1.9571751621476139</c:v>
                </c:pt>
                <c:pt idx="147">
                  <c:v>-1.9062366225525957</c:v>
                </c:pt>
                <c:pt idx="148">
                  <c:v>-1.8547174248162173</c:v>
                </c:pt>
                <c:pt idx="149">
                  <c:v>-1.8026332621851902</c:v>
                </c:pt>
                <c:pt idx="150">
                  <c:v>-1.7499999999999998</c:v>
                </c:pt>
                <c:pt idx="151">
                  <c:v>-1.6968336708621801</c:v>
                </c:pt>
                <c:pt idx="152">
                  <c:v>-1.6431504697506174</c:v>
                </c:pt>
                <c:pt idx="153">
                  <c:v>-1.5889667490884143</c:v>
                </c:pt>
                <c:pt idx="154">
                  <c:v>-1.5342990137617702</c:v>
                </c:pt>
                <c:pt idx="155">
                  <c:v>-1.4791639160924483</c:v>
                </c:pt>
                <c:pt idx="156">
                  <c:v>-1.4235782507653016</c:v>
                </c:pt>
                <c:pt idx="157">
                  <c:v>-1.3675589497124581</c:v>
                </c:pt>
                <c:pt idx="158">
                  <c:v>-1.3111230769556927</c:v>
                </c:pt>
                <c:pt idx="159">
                  <c:v>-1.2542878234085506</c:v>
                </c:pt>
                <c:pt idx="160">
                  <c:v>-1.1970705016398411</c:v>
                </c:pt>
                <c:pt idx="161">
                  <c:v>-1.1394885406000483</c:v>
                </c:pt>
                <c:pt idx="162">
                  <c:v>-1.0815594803123163</c:v>
                </c:pt>
                <c:pt idx="163">
                  <c:v>-1.023300966529578</c:v>
                </c:pt>
                <c:pt idx="164">
                  <c:v>-0.96473074535949765</c:v>
                </c:pt>
                <c:pt idx="165">
                  <c:v>-0.90586665785882337</c:v>
                </c:pt>
                <c:pt idx="166">
                  <c:v>-0.84672663459883712</c:v>
                </c:pt>
                <c:pt idx="167">
                  <c:v>-0.78732869020352825</c:v>
                </c:pt>
                <c:pt idx="168">
                  <c:v>-0.72769091786215778</c:v>
                </c:pt>
                <c:pt idx="169">
                  <c:v>-0.67001829263607904</c:v>
                </c:pt>
                <c:pt idx="170">
                  <c:v>-0.64455196546530935</c:v>
                </c:pt>
                <c:pt idx="171">
                  <c:v>-0.61422267273235187</c:v>
                </c:pt>
                <c:pt idx="172">
                  <c:v>-0.57810702235362887</c:v>
                </c:pt>
                <c:pt idx="173">
                  <c:v>-0.53518726050349741</c:v>
                </c:pt>
                <c:pt idx="174">
                  <c:v>-0.484420207928002</c:v>
                </c:pt>
                <c:pt idx="175">
                  <c:v>-0.42486936512134471</c:v>
                </c:pt>
                <c:pt idx="176">
                  <c:v>-0.35591603186674481</c:v>
                </c:pt>
                <c:pt idx="177">
                  <c:v>-0.27754126739774038</c:v>
                </c:pt>
                <c:pt idx="178">
                  <c:v>-0.1906209380722711</c:v>
                </c:pt>
                <c:pt idx="179">
                  <c:v>-9.7114229714880693E-2</c:v>
                </c:pt>
                <c:pt idx="180">
                  <c:v>-8.5756055034913463E-16</c:v>
                </c:pt>
                <c:pt idx="181">
                  <c:v>9.7114229714880693E-2</c:v>
                </c:pt>
                <c:pt idx="182">
                  <c:v>0.1906209380722711</c:v>
                </c:pt>
                <c:pt idx="183">
                  <c:v>0.27754126739774038</c:v>
                </c:pt>
                <c:pt idx="184">
                  <c:v>0.35591603186674481</c:v>
                </c:pt>
                <c:pt idx="185">
                  <c:v>0.42486936512134471</c:v>
                </c:pt>
                <c:pt idx="186">
                  <c:v>0.484420207928002</c:v>
                </c:pt>
                <c:pt idx="187">
                  <c:v>0.53518726050349741</c:v>
                </c:pt>
                <c:pt idx="188">
                  <c:v>0.57810702235362887</c:v>
                </c:pt>
                <c:pt idx="189">
                  <c:v>0.61422267273235187</c:v>
                </c:pt>
                <c:pt idx="190">
                  <c:v>0.64455196546530935</c:v>
                </c:pt>
                <c:pt idx="191">
                  <c:v>0.67001829263607904</c:v>
                </c:pt>
                <c:pt idx="192">
                  <c:v>0.72769091786215778</c:v>
                </c:pt>
                <c:pt idx="193">
                  <c:v>0.78732869020352825</c:v>
                </c:pt>
                <c:pt idx="194">
                  <c:v>0.84672663459883712</c:v>
                </c:pt>
                <c:pt idx="195">
                  <c:v>0.90586665785882337</c:v>
                </c:pt>
                <c:pt idx="196">
                  <c:v>0.96473074535949765</c:v>
                </c:pt>
                <c:pt idx="197">
                  <c:v>1.023300966529578</c:v>
                </c:pt>
                <c:pt idx="198">
                  <c:v>1.0815594803123163</c:v>
                </c:pt>
                <c:pt idx="199">
                  <c:v>1.1394885406000483</c:v>
                </c:pt>
                <c:pt idx="200">
                  <c:v>1.1970705016398411</c:v>
                </c:pt>
                <c:pt idx="201">
                  <c:v>1.2542878234085506</c:v>
                </c:pt>
                <c:pt idx="202">
                  <c:v>1.3111230769556927</c:v>
                </c:pt>
                <c:pt idx="203">
                  <c:v>1.3675589497124581</c:v>
                </c:pt>
                <c:pt idx="204">
                  <c:v>1.4235782507653016</c:v>
                </c:pt>
                <c:pt idx="205">
                  <c:v>1.4791639160924483</c:v>
                </c:pt>
                <c:pt idx="206">
                  <c:v>1.5342990137617702</c:v>
                </c:pt>
                <c:pt idx="207">
                  <c:v>1.5889667490884143</c:v>
                </c:pt>
                <c:pt idx="208">
                  <c:v>1.6431504697506174</c:v>
                </c:pt>
                <c:pt idx="209">
                  <c:v>1.6968336708621801</c:v>
                </c:pt>
                <c:pt idx="210">
                  <c:v>1.7499999999999998</c:v>
                </c:pt>
                <c:pt idx="211">
                  <c:v>1.8026332621851902</c:v>
                </c:pt>
                <c:pt idx="212">
                  <c:v>1.8547174248162173</c:v>
                </c:pt>
                <c:pt idx="213">
                  <c:v>1.9062366225525957</c:v>
                </c:pt>
                <c:pt idx="214">
                  <c:v>1.9571751621476139</c:v>
                </c:pt>
                <c:pt idx="215">
                  <c:v>2.0075175272286607</c:v>
                </c:pt>
                <c:pt idx="216">
                  <c:v>2.0572483830236568</c:v>
                </c:pt>
                <c:pt idx="217">
                  <c:v>2.1063525810321684</c:v>
                </c:pt>
                <c:pt idx="218">
                  <c:v>2.154815163639805</c:v>
                </c:pt>
                <c:pt idx="219">
                  <c:v>2.2026213686744307</c:v>
                </c:pt>
                <c:pt idx="220">
                  <c:v>2.2497566339028885</c:v>
                </c:pt>
                <c:pt idx="221">
                  <c:v>2.2962066014667752</c:v>
                </c:pt>
                <c:pt idx="222">
                  <c:v>2.3419571222560043</c:v>
                </c:pt>
                <c:pt idx="223">
                  <c:v>2.3869942602187448</c:v>
                </c:pt>
                <c:pt idx="224">
                  <c:v>2.4313042966064899</c:v>
                </c:pt>
                <c:pt idx="225">
                  <c:v>2.4748737341529159</c:v>
                </c:pt>
                <c:pt idx="226">
                  <c:v>2.5176893011852788</c:v>
                </c:pt>
                <c:pt idx="227">
                  <c:v>2.5597379556670967</c:v>
                </c:pt>
                <c:pt idx="228">
                  <c:v>2.6010068891708795</c:v>
                </c:pt>
                <c:pt idx="229">
                  <c:v>2.6414835307797029</c:v>
                </c:pt>
                <c:pt idx="230">
                  <c:v>2.6811555509164235</c:v>
                </c:pt>
                <c:pt idx="231">
                  <c:v>2.720010865099399</c:v>
                </c:pt>
                <c:pt idx="232">
                  <c:v>2.7580376376235272</c:v>
                </c:pt>
                <c:pt idx="233">
                  <c:v>2.7952242851655247</c:v>
                </c:pt>
                <c:pt idx="234">
                  <c:v>2.8315594803123165</c:v>
                </c:pt>
                <c:pt idx="235">
                  <c:v>2.8670321550114704</c:v>
                </c:pt>
                <c:pt idx="236">
                  <c:v>2.9016315039426464</c:v>
                </c:pt>
                <c:pt idx="237">
                  <c:v>2.935346987808984</c:v>
                </c:pt>
                <c:pt idx="238">
                  <c:v>2.9681683365474911</c:v>
                </c:pt>
                <c:pt idx="239">
                  <c:v>3.0000855524573926</c:v>
                </c:pt>
                <c:pt idx="240">
                  <c:v>3.0310889132455352</c:v>
                </c:pt>
                <c:pt idx="241">
                  <c:v>3.0611689749878854</c:v>
                </c:pt>
                <c:pt idx="242">
                  <c:v>3.0903165750062445</c:v>
                </c:pt>
                <c:pt idx="243">
                  <c:v>3.1185228346592875</c:v>
                </c:pt>
                <c:pt idx="244">
                  <c:v>3.1457791620470843</c:v>
                </c:pt>
                <c:pt idx="245">
                  <c:v>3.1720772546282752</c:v>
                </c:pt>
                <c:pt idx="246">
                  <c:v>3.1974091017491029</c:v>
                </c:pt>
                <c:pt idx="247">
                  <c:v>3.2217669870835408</c:v>
                </c:pt>
                <c:pt idx="248">
                  <c:v>3.2451434909837555</c:v>
                </c:pt>
                <c:pt idx="249">
                  <c:v>3.2675314927402055</c:v>
                </c:pt>
                <c:pt idx="250">
                  <c:v>3.2889241727506793</c:v>
                </c:pt>
                <c:pt idx="251">
                  <c:v>3.3093150145976087</c:v>
                </c:pt>
                <c:pt idx="252">
                  <c:v>3.3286978070330382</c:v>
                </c:pt>
                <c:pt idx="253">
                  <c:v>3.3470666458706235</c:v>
                </c:pt>
                <c:pt idx="254">
                  <c:v>3.3644159357841161</c:v>
                </c:pt>
                <c:pt idx="255">
                  <c:v>3.3807403920117385</c:v>
                </c:pt>
                <c:pt idx="256">
                  <c:v>3.3960350419659875</c:v>
                </c:pt>
                <c:pt idx="257">
                  <c:v>3.4102952267483233</c:v>
                </c:pt>
                <c:pt idx="258">
                  <c:v>3.4235166025683195</c:v>
                </c:pt>
                <c:pt idx="259">
                  <c:v>3.435695142066824</c:v>
                </c:pt>
                <c:pt idx="260">
                  <c:v>3.446827135542728</c:v>
                </c:pt>
                <c:pt idx="261">
                  <c:v>3.4569091920829815</c:v>
                </c:pt>
                <c:pt idx="262">
                  <c:v>3.4659382405954959</c:v>
                </c:pt>
                <c:pt idx="263">
                  <c:v>3.4739115307446271</c:v>
                </c:pt>
                <c:pt idx="264">
                  <c:v>3.480826633788956</c:v>
                </c:pt>
                <c:pt idx="265">
                  <c:v>3.4866814433211091</c:v>
                </c:pt>
                <c:pt idx="266">
                  <c:v>3.4914741759093864</c:v>
                </c:pt>
                <c:pt idx="267">
                  <c:v>3.4952033716410082</c:v>
                </c:pt>
                <c:pt idx="268">
                  <c:v>3.4978678945668347</c:v>
                </c:pt>
                <c:pt idx="269">
                  <c:v>3.4994669330473687</c:v>
                </c:pt>
                <c:pt idx="270">
                  <c:v>3.4999999999999991</c:v>
                </c:pt>
                <c:pt idx="271">
                  <c:v>3.4994669330473682</c:v>
                </c:pt>
                <c:pt idx="272">
                  <c:v>3.4978678945668347</c:v>
                </c:pt>
                <c:pt idx="273">
                  <c:v>3.4952033716410087</c:v>
                </c:pt>
                <c:pt idx="274">
                  <c:v>3.4914741759093846</c:v>
                </c:pt>
                <c:pt idx="275">
                  <c:v>3.48668144332111</c:v>
                </c:pt>
                <c:pt idx="276">
                  <c:v>3.4808266337889564</c:v>
                </c:pt>
                <c:pt idx="277">
                  <c:v>3.4739115307446262</c:v>
                </c:pt>
                <c:pt idx="278">
                  <c:v>3.4659382405954959</c:v>
                </c:pt>
                <c:pt idx="279">
                  <c:v>3.4569091920829806</c:v>
                </c:pt>
                <c:pt idx="280">
                  <c:v>3.4468271355427289</c:v>
                </c:pt>
                <c:pt idx="281">
                  <c:v>3.4356951420668245</c:v>
                </c:pt>
                <c:pt idx="282">
                  <c:v>3.4235166025683186</c:v>
                </c:pt>
                <c:pt idx="283">
                  <c:v>3.4102952267483237</c:v>
                </c:pt>
                <c:pt idx="284">
                  <c:v>3.396035041965987</c:v>
                </c:pt>
                <c:pt idx="285">
                  <c:v>3.3807403920117389</c:v>
                </c:pt>
                <c:pt idx="286">
                  <c:v>3.3644159357841148</c:v>
                </c:pt>
                <c:pt idx="287">
                  <c:v>3.3470666458706226</c:v>
                </c:pt>
                <c:pt idx="288">
                  <c:v>3.3286978070330369</c:v>
                </c:pt>
                <c:pt idx="289">
                  <c:v>3.30931501459761</c:v>
                </c:pt>
                <c:pt idx="290">
                  <c:v>3.2889241727506788</c:v>
                </c:pt>
                <c:pt idx="291">
                  <c:v>3.2675314927402046</c:v>
                </c:pt>
                <c:pt idx="292">
                  <c:v>3.2451434909837547</c:v>
                </c:pt>
                <c:pt idx="293">
                  <c:v>3.2217669870835404</c:v>
                </c:pt>
                <c:pt idx="294">
                  <c:v>3.1974091017491029</c:v>
                </c:pt>
                <c:pt idx="295">
                  <c:v>3.1720772546282747</c:v>
                </c:pt>
                <c:pt idx="296">
                  <c:v>3.1457791620470847</c:v>
                </c:pt>
                <c:pt idx="297">
                  <c:v>3.1185228346592893</c:v>
                </c:pt>
                <c:pt idx="298">
                  <c:v>3.0903165750062449</c:v>
                </c:pt>
                <c:pt idx="299">
                  <c:v>3.0611689749878841</c:v>
                </c:pt>
                <c:pt idx="300">
                  <c:v>3.031088913245533</c:v>
                </c:pt>
                <c:pt idx="301">
                  <c:v>3.0000855524573953</c:v>
                </c:pt>
                <c:pt idx="302">
                  <c:v>2.9681683365474911</c:v>
                </c:pt>
                <c:pt idx="303">
                  <c:v>2.9353469878089826</c:v>
                </c:pt>
                <c:pt idx="304">
                  <c:v>2.9016315039426459</c:v>
                </c:pt>
                <c:pt idx="305">
                  <c:v>2.8670321550114717</c:v>
                </c:pt>
                <c:pt idx="306">
                  <c:v>2.8315594803123152</c:v>
                </c:pt>
                <c:pt idx="307">
                  <c:v>2.795224285165526</c:v>
                </c:pt>
                <c:pt idx="308">
                  <c:v>2.7580376376235289</c:v>
                </c:pt>
                <c:pt idx="309">
                  <c:v>2.7200108650993982</c:v>
                </c:pt>
                <c:pt idx="310">
                  <c:v>2.6811555509164213</c:v>
                </c:pt>
                <c:pt idx="311">
                  <c:v>2.6414835307796998</c:v>
                </c:pt>
                <c:pt idx="312">
                  <c:v>2.6010068891708795</c:v>
                </c:pt>
                <c:pt idx="313">
                  <c:v>2.5597379556670967</c:v>
                </c:pt>
                <c:pt idx="314">
                  <c:v>2.5176893011852788</c:v>
                </c:pt>
                <c:pt idx="315">
                  <c:v>2.4748737341529154</c:v>
                </c:pt>
                <c:pt idx="316">
                  <c:v>2.4313042966064891</c:v>
                </c:pt>
                <c:pt idx="317">
                  <c:v>2.3869942602187435</c:v>
                </c:pt>
                <c:pt idx="318">
                  <c:v>2.3419571222560034</c:v>
                </c:pt>
                <c:pt idx="319">
                  <c:v>2.2962066014667757</c:v>
                </c:pt>
                <c:pt idx="320">
                  <c:v>2.2497566339028867</c:v>
                </c:pt>
                <c:pt idx="321">
                  <c:v>2.2026213686744311</c:v>
                </c:pt>
                <c:pt idx="322">
                  <c:v>2.1548151636398045</c:v>
                </c:pt>
                <c:pt idx="323">
                  <c:v>2.1063525810321684</c:v>
                </c:pt>
                <c:pt idx="324">
                  <c:v>2.0572483830236568</c:v>
                </c:pt>
                <c:pt idx="325">
                  <c:v>2.0075175272286612</c:v>
                </c:pt>
                <c:pt idx="326">
                  <c:v>1.9571751621476132</c:v>
                </c:pt>
                <c:pt idx="327">
                  <c:v>1.9062366225525931</c:v>
                </c:pt>
                <c:pt idx="328">
                  <c:v>1.8547174248162184</c:v>
                </c:pt>
                <c:pt idx="329">
                  <c:v>1.8026332621851884</c:v>
                </c:pt>
                <c:pt idx="330">
                  <c:v>1.7499999999999989</c:v>
                </c:pt>
                <c:pt idx="331">
                  <c:v>1.696833670862181</c:v>
                </c:pt>
                <c:pt idx="332">
                  <c:v>1.6431504697506167</c:v>
                </c:pt>
                <c:pt idx="333">
                  <c:v>1.5889667490884132</c:v>
                </c:pt>
                <c:pt idx="334">
                  <c:v>1.5342990137617718</c:v>
                </c:pt>
                <c:pt idx="335">
                  <c:v>1.479163916092449</c:v>
                </c:pt>
                <c:pt idx="336">
                  <c:v>1.4235782507652994</c:v>
                </c:pt>
                <c:pt idx="337">
                  <c:v>1.3675589497124574</c:v>
                </c:pt>
                <c:pt idx="338">
                  <c:v>1.3111230769556925</c:v>
                </c:pt>
                <c:pt idx="339">
                  <c:v>1.2542878234085506</c:v>
                </c:pt>
                <c:pt idx="340">
                  <c:v>1.1970705016398404</c:v>
                </c:pt>
                <c:pt idx="341">
                  <c:v>1.1394885406000475</c:v>
                </c:pt>
                <c:pt idx="342">
                  <c:v>1.0815594803123159</c:v>
                </c:pt>
                <c:pt idx="343">
                  <c:v>1.0233009665295778</c:v>
                </c:pt>
                <c:pt idx="344">
                  <c:v>0.96473074535949588</c:v>
                </c:pt>
                <c:pt idx="345">
                  <c:v>0.90586665785882237</c:v>
                </c:pt>
                <c:pt idx="346">
                  <c:v>0.84672663459883735</c:v>
                </c:pt>
                <c:pt idx="347">
                  <c:v>0.78732869020352636</c:v>
                </c:pt>
                <c:pt idx="348">
                  <c:v>0.72769091786215756</c:v>
                </c:pt>
                <c:pt idx="349">
                  <c:v>0.66783148381790614</c:v>
                </c:pt>
                <c:pt idx="350">
                  <c:v>0.60776862183425562</c:v>
                </c:pt>
                <c:pt idx="351">
                  <c:v>0.54752062764080878</c:v>
                </c:pt>
                <c:pt idx="352">
                  <c:v>0.48710585336022821</c:v>
                </c:pt>
                <c:pt idx="353">
                  <c:v>0.42654270191801574</c:v>
                </c:pt>
                <c:pt idx="354">
                  <c:v>0.36584962143678701</c:v>
                </c:pt>
                <c:pt idx="355">
                  <c:v>0.30504509961680354</c:v>
                </c:pt>
                <c:pt idx="356">
                  <c:v>0.24414765810443725</c:v>
                </c:pt>
                <c:pt idx="357">
                  <c:v>0.18317584685030228</c:v>
                </c:pt>
                <c:pt idx="358">
                  <c:v>0.12214823845875228</c:v>
                </c:pt>
                <c:pt idx="359">
                  <c:v>6.1083422530491212E-2</c:v>
                </c:pt>
                <c:pt idx="360">
                  <c:v>-3.981732478453015E-16</c:v>
                </c:pt>
              </c:numCache>
            </c:numRef>
          </c:xVal>
          <c:yVal>
            <c:numRef>
              <c:f>Data!$AP$17:$AP$377</c:f>
              <c:numCache>
                <c:formatCode>0.0</c:formatCode>
                <c:ptCount val="361"/>
                <c:pt idx="0">
                  <c:v>6.5</c:v>
                </c:pt>
                <c:pt idx="1">
                  <c:v>6.49946693304737</c:v>
                </c:pt>
                <c:pt idx="2">
                  <c:v>6.4978678945668342</c:v>
                </c:pt>
                <c:pt idx="3">
                  <c:v>6.4952033716410078</c:v>
                </c:pt>
                <c:pt idx="4">
                  <c:v>6.491474175909385</c:v>
                </c:pt>
                <c:pt idx="5">
                  <c:v>6.4866814433211104</c:v>
                </c:pt>
                <c:pt idx="6">
                  <c:v>6.4808266337889568</c:v>
                </c:pt>
                <c:pt idx="7">
                  <c:v>6.4739115307446271</c:v>
                </c:pt>
                <c:pt idx="8">
                  <c:v>6.4659382405954977</c:v>
                </c:pt>
                <c:pt idx="9">
                  <c:v>6.4569091920829829</c:v>
                </c:pt>
                <c:pt idx="10">
                  <c:v>6.4468271355427298</c:v>
                </c:pt>
                <c:pt idx="11">
                  <c:v>6.4356951420668249</c:v>
                </c:pt>
                <c:pt idx="12">
                  <c:v>6.423516602568319</c:v>
                </c:pt>
                <c:pt idx="13">
                  <c:v>6.4102952267483237</c:v>
                </c:pt>
                <c:pt idx="14">
                  <c:v>6.3960350419659875</c:v>
                </c:pt>
                <c:pt idx="15">
                  <c:v>6.3807403920117389</c:v>
                </c:pt>
                <c:pt idx="16">
                  <c:v>6.364415935784117</c:v>
                </c:pt>
                <c:pt idx="17">
                  <c:v>6.3470666458706244</c:v>
                </c:pt>
                <c:pt idx="18">
                  <c:v>6.3286978070330369</c:v>
                </c:pt>
                <c:pt idx="19">
                  <c:v>6.3093150145976091</c:v>
                </c:pt>
                <c:pt idx="20">
                  <c:v>6.2889241727506793</c:v>
                </c:pt>
                <c:pt idx="21">
                  <c:v>6.2675314927402068</c:v>
                </c:pt>
                <c:pt idx="22">
                  <c:v>6.2451434909837564</c:v>
                </c:pt>
                <c:pt idx="23">
                  <c:v>6.2217669870835417</c:v>
                </c:pt>
                <c:pt idx="24">
                  <c:v>6.1974091017491029</c:v>
                </c:pt>
                <c:pt idx="25">
                  <c:v>6.1720772546282756</c:v>
                </c:pt>
                <c:pt idx="26">
                  <c:v>6.1457791620470843</c:v>
                </c:pt>
                <c:pt idx="27">
                  <c:v>6.1185228346592879</c:v>
                </c:pt>
                <c:pt idx="28">
                  <c:v>6.0903165750062449</c:v>
                </c:pt>
                <c:pt idx="29">
                  <c:v>6.0611689749878854</c:v>
                </c:pt>
                <c:pt idx="30">
                  <c:v>6.0310889132455365</c:v>
                </c:pt>
                <c:pt idx="31">
                  <c:v>6.0000855524573939</c:v>
                </c:pt>
                <c:pt idx="32">
                  <c:v>5.9681683365474916</c:v>
                </c:pt>
                <c:pt idx="33">
                  <c:v>5.935346987808984</c:v>
                </c:pt>
                <c:pt idx="34">
                  <c:v>5.9016315039426468</c:v>
                </c:pt>
                <c:pt idx="35">
                  <c:v>5.8670321550114712</c:v>
                </c:pt>
                <c:pt idx="36">
                  <c:v>5.8315594803123165</c:v>
                </c:pt>
                <c:pt idx="37">
                  <c:v>5.7952242851655242</c:v>
                </c:pt>
                <c:pt idx="38">
                  <c:v>5.7580376376235263</c:v>
                </c:pt>
                <c:pt idx="39">
                  <c:v>5.7200108650993986</c:v>
                </c:pt>
                <c:pt idx="40">
                  <c:v>5.681155550916424</c:v>
                </c:pt>
                <c:pt idx="41">
                  <c:v>5.6414835307797011</c:v>
                </c:pt>
                <c:pt idx="42">
                  <c:v>5.6010068891708809</c:v>
                </c:pt>
                <c:pt idx="43">
                  <c:v>5.5597379556670958</c:v>
                </c:pt>
                <c:pt idx="44">
                  <c:v>5.5176893011852801</c:v>
                </c:pt>
                <c:pt idx="45">
                  <c:v>5.4748737341529168</c:v>
                </c:pt>
                <c:pt idx="46">
                  <c:v>5.4313042966064904</c:v>
                </c:pt>
                <c:pt idx="47">
                  <c:v>5.3869942602187457</c:v>
                </c:pt>
                <c:pt idx="48">
                  <c:v>5.3419571222560043</c:v>
                </c:pt>
                <c:pt idx="49">
                  <c:v>5.2962066014667766</c:v>
                </c:pt>
                <c:pt idx="50">
                  <c:v>5.249756633902888</c:v>
                </c:pt>
                <c:pt idx="51">
                  <c:v>5.2026213686744303</c:v>
                </c:pt>
                <c:pt idx="52">
                  <c:v>5.1548151636398032</c:v>
                </c:pt>
                <c:pt idx="53">
                  <c:v>5.1063525810321702</c:v>
                </c:pt>
                <c:pt idx="54">
                  <c:v>5.0572483830236559</c:v>
                </c:pt>
                <c:pt idx="55">
                  <c:v>5.0075175272286616</c:v>
                </c:pt>
                <c:pt idx="56">
                  <c:v>4.957175162147613</c:v>
                </c:pt>
                <c:pt idx="57">
                  <c:v>4.9062366225525968</c:v>
                </c:pt>
                <c:pt idx="58">
                  <c:v>4.8547174248162168</c:v>
                </c:pt>
                <c:pt idx="59">
                  <c:v>4.8026332621851884</c:v>
                </c:pt>
                <c:pt idx="60">
                  <c:v>4.7500000000000009</c:v>
                </c:pt>
                <c:pt idx="61">
                  <c:v>4.6968336708621798</c:v>
                </c:pt>
                <c:pt idx="62">
                  <c:v>4.6431504697506183</c:v>
                </c:pt>
                <c:pt idx="63">
                  <c:v>4.5889667490884136</c:v>
                </c:pt>
                <c:pt idx="64">
                  <c:v>4.5342990137617711</c:v>
                </c:pt>
                <c:pt idx="65">
                  <c:v>4.4791639160924479</c:v>
                </c:pt>
                <c:pt idx="66">
                  <c:v>4.4235782507653001</c:v>
                </c:pt>
                <c:pt idx="67">
                  <c:v>4.3675589497124587</c:v>
                </c:pt>
                <c:pt idx="68">
                  <c:v>4.311123076955691</c:v>
                </c:pt>
                <c:pt idx="69">
                  <c:v>4.2542878234085517</c:v>
                </c:pt>
                <c:pt idx="70">
                  <c:v>4.1970705016398417</c:v>
                </c:pt>
                <c:pt idx="71">
                  <c:v>4.1394885406000483</c:v>
                </c:pt>
                <c:pt idx="72">
                  <c:v>4.0815594803123165</c:v>
                </c:pt>
                <c:pt idx="73">
                  <c:v>4.0233009665295798</c:v>
                </c:pt>
                <c:pt idx="74">
                  <c:v>3.9647307453594998</c:v>
                </c:pt>
                <c:pt idx="75">
                  <c:v>3.9058666578588217</c:v>
                </c:pt>
                <c:pt idx="76">
                  <c:v>3.8467266345988365</c:v>
                </c:pt>
                <c:pt idx="77">
                  <c:v>3.7873286902035264</c:v>
                </c:pt>
                <c:pt idx="78">
                  <c:v>3.7276909178621578</c:v>
                </c:pt>
                <c:pt idx="79">
                  <c:v>3.6678314838179058</c:v>
                </c:pt>
                <c:pt idx="80">
                  <c:v>3.6077686218342562</c:v>
                </c:pt>
                <c:pt idx="81">
                  <c:v>3.54752062764081</c:v>
                </c:pt>
                <c:pt idx="82">
                  <c:v>3.4871058533602284</c:v>
                </c:pt>
                <c:pt idx="83">
                  <c:v>3.4265427019180157</c:v>
                </c:pt>
                <c:pt idx="84">
                  <c:v>3.3658496214367868</c:v>
                </c:pt>
                <c:pt idx="85">
                  <c:v>3.305045099616803</c:v>
                </c:pt>
                <c:pt idx="86">
                  <c:v>3.2441476581044384</c:v>
                </c:pt>
                <c:pt idx="87">
                  <c:v>3.1831758468503035</c:v>
                </c:pt>
                <c:pt idx="88">
                  <c:v>3.1221482384587542</c:v>
                </c:pt>
                <c:pt idx="89">
                  <c:v>3.0610834225304928</c:v>
                </c:pt>
                <c:pt idx="90">
                  <c:v>3.0000000000000009</c:v>
                </c:pt>
                <c:pt idx="91">
                  <c:v>2.9389165774695085</c:v>
                </c:pt>
                <c:pt idx="92">
                  <c:v>2.8778517615412476</c:v>
                </c:pt>
                <c:pt idx="93">
                  <c:v>2.816824153149696</c:v>
                </c:pt>
                <c:pt idx="94">
                  <c:v>2.7558523418955603</c:v>
                </c:pt>
                <c:pt idx="95">
                  <c:v>2.6949549003831956</c:v>
                </c:pt>
                <c:pt idx="96">
                  <c:v>2.6341503785632119</c:v>
                </c:pt>
                <c:pt idx="97">
                  <c:v>2.5734572980819856</c:v>
                </c:pt>
                <c:pt idx="98">
                  <c:v>2.5128941466397712</c:v>
                </c:pt>
                <c:pt idx="99">
                  <c:v>2.4524793723591931</c:v>
                </c:pt>
                <c:pt idx="100">
                  <c:v>2.3922313781657447</c:v>
                </c:pt>
                <c:pt idx="101">
                  <c:v>2.3321685161820938</c:v>
                </c:pt>
                <c:pt idx="102">
                  <c:v>2.2723090821378435</c:v>
                </c:pt>
                <c:pt idx="103">
                  <c:v>2.2126713097964728</c:v>
                </c:pt>
                <c:pt idx="104">
                  <c:v>2.1532733654011622</c:v>
                </c:pt>
                <c:pt idx="105">
                  <c:v>2.0941333421411779</c:v>
                </c:pt>
                <c:pt idx="106">
                  <c:v>2.0352692546405029</c:v>
                </c:pt>
                <c:pt idx="107">
                  <c:v>1.9766990334704233</c:v>
                </c:pt>
                <c:pt idx="108">
                  <c:v>1.9184405196876833</c:v>
                </c:pt>
                <c:pt idx="109">
                  <c:v>1.8605114593999523</c:v>
                </c:pt>
                <c:pt idx="110">
                  <c:v>1.8029294983601594</c:v>
                </c:pt>
                <c:pt idx="111">
                  <c:v>1.7457121765914503</c:v>
                </c:pt>
                <c:pt idx="112">
                  <c:v>1.6888769230443073</c:v>
                </c:pt>
                <c:pt idx="113">
                  <c:v>1.6324410502875417</c:v>
                </c:pt>
                <c:pt idx="114">
                  <c:v>1.5764217492346995</c:v>
                </c:pt>
                <c:pt idx="115">
                  <c:v>1.5208360839075517</c:v>
                </c:pt>
                <c:pt idx="116">
                  <c:v>1.4657009862382278</c:v>
                </c:pt>
                <c:pt idx="117">
                  <c:v>1.4110332509115873</c:v>
                </c:pt>
                <c:pt idx="118">
                  <c:v>1.3568495302493808</c:v>
                </c:pt>
                <c:pt idx="119">
                  <c:v>1.3031663291378213</c:v>
                </c:pt>
                <c:pt idx="120">
                  <c:v>1.2500000000000011</c:v>
                </c:pt>
                <c:pt idx="121">
                  <c:v>1.1973667378148107</c:v>
                </c:pt>
                <c:pt idx="122">
                  <c:v>1.1452825751837836</c:v>
                </c:pt>
                <c:pt idx="123">
                  <c:v>1.0937633774474047</c:v>
                </c:pt>
                <c:pt idx="124">
                  <c:v>1.0428248378523868</c:v>
                </c:pt>
                <c:pt idx="125">
                  <c:v>0.99248247277133905</c:v>
                </c:pt>
                <c:pt idx="126">
                  <c:v>0.94275161697634391</c:v>
                </c:pt>
                <c:pt idx="127">
                  <c:v>0.8936474189678304</c:v>
                </c:pt>
                <c:pt idx="128">
                  <c:v>0.84518483636019515</c:v>
                </c:pt>
                <c:pt idx="129">
                  <c:v>0.7973786313255703</c:v>
                </c:pt>
                <c:pt idx="130">
                  <c:v>0.75024336609711162</c:v>
                </c:pt>
                <c:pt idx="131">
                  <c:v>0.70379339853322442</c:v>
                </c:pt>
                <c:pt idx="132">
                  <c:v>0.65804287774399783</c:v>
                </c:pt>
                <c:pt idx="133">
                  <c:v>0.61300573978125616</c:v>
                </c:pt>
                <c:pt idx="134">
                  <c:v>0.56869570339350894</c:v>
                </c:pt>
                <c:pt idx="135">
                  <c:v>0.52512626584708499</c:v>
                </c:pt>
                <c:pt idx="136">
                  <c:v>0.48231069881472138</c:v>
                </c:pt>
                <c:pt idx="137">
                  <c:v>0.44026204433290289</c:v>
                </c:pt>
                <c:pt idx="138">
                  <c:v>0.3989931108291212</c:v>
                </c:pt>
                <c:pt idx="139">
                  <c:v>0.35851646922029828</c:v>
                </c:pt>
                <c:pt idx="140">
                  <c:v>0.3188444490835774</c:v>
                </c:pt>
                <c:pt idx="141">
                  <c:v>0.27998913490060207</c:v>
                </c:pt>
                <c:pt idx="142">
                  <c:v>0.24196236237647423</c:v>
                </c:pt>
                <c:pt idx="143">
                  <c:v>0.2047757148344749</c:v>
                </c:pt>
                <c:pt idx="144">
                  <c:v>0.16844051968768478</c:v>
                </c:pt>
                <c:pt idx="145">
                  <c:v>0.13296784498852807</c:v>
                </c:pt>
                <c:pt idx="146">
                  <c:v>9.8368496057354968E-2</c:v>
                </c:pt>
                <c:pt idx="147">
                  <c:v>6.4653012191016768E-2</c:v>
                </c:pt>
                <c:pt idx="148">
                  <c:v>3.1831663452508825E-2</c:v>
                </c:pt>
                <c:pt idx="149">
                  <c:v>-8.5552457392451534E-5</c:v>
                </c:pt>
                <c:pt idx="150">
                  <c:v>-3.1088913245535268E-2</c:v>
                </c:pt>
                <c:pt idx="151">
                  <c:v>-6.1168974987885233E-2</c:v>
                </c:pt>
                <c:pt idx="152">
                  <c:v>-9.0316575006245098E-2</c:v>
                </c:pt>
                <c:pt idx="153">
                  <c:v>-0.11852283465928709</c:v>
                </c:pt>
                <c:pt idx="154">
                  <c:v>-0.14577916204708499</c:v>
                </c:pt>
                <c:pt idx="155">
                  <c:v>-0.17207725462827517</c:v>
                </c:pt>
                <c:pt idx="156">
                  <c:v>-0.19740910174910298</c:v>
                </c:pt>
                <c:pt idx="157">
                  <c:v>-0.2217669870835409</c:v>
                </c:pt>
                <c:pt idx="158">
                  <c:v>-0.24514349098375579</c:v>
                </c:pt>
                <c:pt idx="159">
                  <c:v>-0.26753149274020616</c:v>
                </c:pt>
                <c:pt idx="160">
                  <c:v>-0.28892417275067922</c:v>
                </c:pt>
                <c:pt idx="161">
                  <c:v>-0.30931501459760885</c:v>
                </c:pt>
                <c:pt idx="162">
                  <c:v>-0.32869780703303741</c:v>
                </c:pt>
                <c:pt idx="163">
                  <c:v>-0.34706664587062458</c:v>
                </c:pt>
                <c:pt idx="164">
                  <c:v>-0.36441593578411596</c:v>
                </c:pt>
                <c:pt idx="165">
                  <c:v>-0.3807403920117387</c:v>
                </c:pt>
                <c:pt idx="166">
                  <c:v>-0.39603504196598749</c:v>
                </c:pt>
                <c:pt idx="167">
                  <c:v>-0.41029522674832286</c:v>
                </c:pt>
                <c:pt idx="168">
                  <c:v>-0.42351660256831974</c:v>
                </c:pt>
                <c:pt idx="169">
                  <c:v>-0.43712182230247171</c:v>
                </c:pt>
                <c:pt idx="170">
                  <c:v>-0.4738699861932667</c:v>
                </c:pt>
                <c:pt idx="171">
                  <c:v>-0.51257244200359253</c:v>
                </c:pt>
                <c:pt idx="172">
                  <c:v>-0.55298487384866224</c:v>
                </c:pt>
                <c:pt idx="173">
                  <c:v>-0.59462138894826322</c:v>
                </c:pt>
                <c:pt idx="174">
                  <c:v>-0.63666086902760988</c:v>
                </c:pt>
                <c:pt idx="175">
                  <c:v>-0.67785398323044888</c:v>
                </c:pt>
                <c:pt idx="176">
                  <c:v>-0.71646617384230382</c:v>
                </c:pt>
                <c:pt idx="177">
                  <c:v>-0.75031383093426718</c:v>
                </c:pt>
                <c:pt idx="178">
                  <c:v>-0.77695795122287503</c:v>
                </c:pt>
                <c:pt idx="179">
                  <c:v>-0.79408363941519755</c:v>
                </c:pt>
                <c:pt idx="180">
                  <c:v>-0.8</c:v>
                </c:pt>
                <c:pt idx="181">
                  <c:v>-0.79408363941519755</c:v>
                </c:pt>
                <c:pt idx="182">
                  <c:v>-0.77695795122287503</c:v>
                </c:pt>
                <c:pt idx="183">
                  <c:v>-0.75031383093426718</c:v>
                </c:pt>
                <c:pt idx="184">
                  <c:v>-0.71646617384230382</c:v>
                </c:pt>
                <c:pt idx="185">
                  <c:v>-0.67785398323044888</c:v>
                </c:pt>
                <c:pt idx="186">
                  <c:v>-0.63666086902760988</c:v>
                </c:pt>
                <c:pt idx="187">
                  <c:v>-0.59462138894826322</c:v>
                </c:pt>
                <c:pt idx="188">
                  <c:v>-0.55298487384866224</c:v>
                </c:pt>
                <c:pt idx="189">
                  <c:v>-0.51257244200359253</c:v>
                </c:pt>
                <c:pt idx="190">
                  <c:v>-0.4738699861932667</c:v>
                </c:pt>
                <c:pt idx="191">
                  <c:v>-0.43712182230247171</c:v>
                </c:pt>
                <c:pt idx="192">
                  <c:v>-0.42351660256831974</c:v>
                </c:pt>
                <c:pt idx="193">
                  <c:v>-0.41029522674832286</c:v>
                </c:pt>
                <c:pt idx="194">
                  <c:v>-0.39603504196598749</c:v>
                </c:pt>
                <c:pt idx="195">
                  <c:v>-0.3807403920117387</c:v>
                </c:pt>
                <c:pt idx="196">
                  <c:v>-0.36441593578411596</c:v>
                </c:pt>
                <c:pt idx="197">
                  <c:v>-0.34706664587062458</c:v>
                </c:pt>
                <c:pt idx="198">
                  <c:v>-0.32869780703303741</c:v>
                </c:pt>
                <c:pt idx="199">
                  <c:v>-0.30931501459760885</c:v>
                </c:pt>
                <c:pt idx="200">
                  <c:v>-0.28892417275067922</c:v>
                </c:pt>
                <c:pt idx="201">
                  <c:v>-0.26753149274020616</c:v>
                </c:pt>
                <c:pt idx="202">
                  <c:v>-0.24514349098375579</c:v>
                </c:pt>
                <c:pt idx="203">
                  <c:v>-0.2217669870835409</c:v>
                </c:pt>
                <c:pt idx="204">
                  <c:v>-0.19740910174910298</c:v>
                </c:pt>
                <c:pt idx="205">
                  <c:v>-0.17207725462827517</c:v>
                </c:pt>
                <c:pt idx="206">
                  <c:v>-0.14577916204708499</c:v>
                </c:pt>
                <c:pt idx="207">
                  <c:v>-0.11852283465928709</c:v>
                </c:pt>
                <c:pt idx="208">
                  <c:v>-9.0316575006245098E-2</c:v>
                </c:pt>
                <c:pt idx="209">
                  <c:v>-6.1168974987885233E-2</c:v>
                </c:pt>
                <c:pt idx="210">
                  <c:v>-3.1088913245535268E-2</c:v>
                </c:pt>
                <c:pt idx="211">
                  <c:v>-8.5552457392451534E-5</c:v>
                </c:pt>
                <c:pt idx="212">
                  <c:v>3.1831663452508825E-2</c:v>
                </c:pt>
                <c:pt idx="213">
                  <c:v>6.4653012191016768E-2</c:v>
                </c:pt>
                <c:pt idx="214">
                  <c:v>9.8368496057354968E-2</c:v>
                </c:pt>
                <c:pt idx="215">
                  <c:v>0.13296784498852807</c:v>
                </c:pt>
                <c:pt idx="216">
                  <c:v>0.16844051968768478</c:v>
                </c:pt>
                <c:pt idx="217">
                  <c:v>0.2047757148344749</c:v>
                </c:pt>
                <c:pt idx="218">
                  <c:v>0.24196236237647423</c:v>
                </c:pt>
                <c:pt idx="219">
                  <c:v>0.27998913490060207</c:v>
                </c:pt>
                <c:pt idx="220">
                  <c:v>0.3188444490835774</c:v>
                </c:pt>
                <c:pt idx="221">
                  <c:v>0.35851646922029828</c:v>
                </c:pt>
                <c:pt idx="222">
                  <c:v>0.3989931108291212</c:v>
                </c:pt>
                <c:pt idx="223">
                  <c:v>0.44026204433290289</c:v>
                </c:pt>
                <c:pt idx="224">
                  <c:v>0.48231069881472138</c:v>
                </c:pt>
                <c:pt idx="225">
                  <c:v>0.52512626584708499</c:v>
                </c:pt>
                <c:pt idx="226">
                  <c:v>0.56869570339350894</c:v>
                </c:pt>
                <c:pt idx="227">
                  <c:v>0.61300573978125616</c:v>
                </c:pt>
                <c:pt idx="228">
                  <c:v>0.65804287774399783</c:v>
                </c:pt>
                <c:pt idx="229">
                  <c:v>0.70379339853322442</c:v>
                </c:pt>
                <c:pt idx="230">
                  <c:v>0.75024336609711162</c:v>
                </c:pt>
                <c:pt idx="231">
                  <c:v>0.7973786313255703</c:v>
                </c:pt>
                <c:pt idx="232">
                  <c:v>0.84518483636019515</c:v>
                </c:pt>
                <c:pt idx="233">
                  <c:v>0.8936474189678304</c:v>
                </c:pt>
                <c:pt idx="234">
                  <c:v>0.94275161697634391</c:v>
                </c:pt>
                <c:pt idx="235">
                  <c:v>0.99248247277133905</c:v>
                </c:pt>
                <c:pt idx="236">
                  <c:v>1.0428248378523868</c:v>
                </c:pt>
                <c:pt idx="237">
                  <c:v>1.0937633774474047</c:v>
                </c:pt>
                <c:pt idx="238">
                  <c:v>1.1452825751837836</c:v>
                </c:pt>
                <c:pt idx="239">
                  <c:v>1.1973667378148107</c:v>
                </c:pt>
                <c:pt idx="240">
                  <c:v>1.2500000000000011</c:v>
                </c:pt>
                <c:pt idx="241">
                  <c:v>1.3031663291378213</c:v>
                </c:pt>
                <c:pt idx="242">
                  <c:v>1.3568495302493808</c:v>
                </c:pt>
                <c:pt idx="243">
                  <c:v>1.4110332509115873</c:v>
                </c:pt>
                <c:pt idx="244">
                  <c:v>1.4657009862382278</c:v>
                </c:pt>
                <c:pt idx="245">
                  <c:v>1.5208360839075517</c:v>
                </c:pt>
                <c:pt idx="246">
                  <c:v>1.5764217492346995</c:v>
                </c:pt>
                <c:pt idx="247">
                  <c:v>1.6324410502875417</c:v>
                </c:pt>
                <c:pt idx="248">
                  <c:v>1.6888769230443073</c:v>
                </c:pt>
                <c:pt idx="249">
                  <c:v>1.7457121765914503</c:v>
                </c:pt>
                <c:pt idx="250">
                  <c:v>1.8029294983601594</c:v>
                </c:pt>
                <c:pt idx="251">
                  <c:v>1.8605114593999523</c:v>
                </c:pt>
                <c:pt idx="252">
                  <c:v>1.9184405196876833</c:v>
                </c:pt>
                <c:pt idx="253">
                  <c:v>1.9766990334704233</c:v>
                </c:pt>
                <c:pt idx="254">
                  <c:v>2.0352692546405029</c:v>
                </c:pt>
                <c:pt idx="255">
                  <c:v>2.0941333421411779</c:v>
                </c:pt>
                <c:pt idx="256">
                  <c:v>2.1532733654011622</c:v>
                </c:pt>
                <c:pt idx="257">
                  <c:v>2.2126713097964728</c:v>
                </c:pt>
                <c:pt idx="258">
                  <c:v>2.2723090821378435</c:v>
                </c:pt>
                <c:pt idx="259">
                  <c:v>2.3321685161820938</c:v>
                </c:pt>
                <c:pt idx="260">
                  <c:v>2.3922313781657447</c:v>
                </c:pt>
                <c:pt idx="261">
                  <c:v>2.4524793723591931</c:v>
                </c:pt>
                <c:pt idx="262">
                  <c:v>2.5128941466397712</c:v>
                </c:pt>
                <c:pt idx="263">
                  <c:v>2.5734572980819856</c:v>
                </c:pt>
                <c:pt idx="264">
                  <c:v>2.6341503785632119</c:v>
                </c:pt>
                <c:pt idx="265">
                  <c:v>2.6949549003831956</c:v>
                </c:pt>
                <c:pt idx="266">
                  <c:v>2.7558523418955603</c:v>
                </c:pt>
                <c:pt idx="267">
                  <c:v>2.816824153149696</c:v>
                </c:pt>
                <c:pt idx="268">
                  <c:v>2.8778517615412476</c:v>
                </c:pt>
                <c:pt idx="269">
                  <c:v>2.9389165774695085</c:v>
                </c:pt>
                <c:pt idx="270">
                  <c:v>3.0000000000000009</c:v>
                </c:pt>
                <c:pt idx="271">
                  <c:v>3.0610834225304928</c:v>
                </c:pt>
                <c:pt idx="272">
                  <c:v>3.1221482384587542</c:v>
                </c:pt>
                <c:pt idx="273">
                  <c:v>3.1831758468503035</c:v>
                </c:pt>
                <c:pt idx="274">
                  <c:v>3.2441476581044384</c:v>
                </c:pt>
                <c:pt idx="275">
                  <c:v>3.305045099616803</c:v>
                </c:pt>
                <c:pt idx="276">
                  <c:v>3.3658496214367868</c:v>
                </c:pt>
                <c:pt idx="277">
                  <c:v>3.4265427019180157</c:v>
                </c:pt>
                <c:pt idx="278">
                  <c:v>3.4871058533602284</c:v>
                </c:pt>
                <c:pt idx="279">
                  <c:v>3.54752062764081</c:v>
                </c:pt>
                <c:pt idx="280">
                  <c:v>3.6077686218342562</c:v>
                </c:pt>
                <c:pt idx="281">
                  <c:v>3.6678314838179058</c:v>
                </c:pt>
                <c:pt idx="282">
                  <c:v>3.7276909178621578</c:v>
                </c:pt>
                <c:pt idx="283">
                  <c:v>3.7873286902035264</c:v>
                </c:pt>
                <c:pt idx="284">
                  <c:v>3.8467266345988365</c:v>
                </c:pt>
                <c:pt idx="285">
                  <c:v>3.9058666578588217</c:v>
                </c:pt>
                <c:pt idx="286">
                  <c:v>3.9647307453594998</c:v>
                </c:pt>
                <c:pt idx="287">
                  <c:v>4.0233009665295798</c:v>
                </c:pt>
                <c:pt idx="288">
                  <c:v>4.0815594803123165</c:v>
                </c:pt>
                <c:pt idx="289">
                  <c:v>4.1394885406000483</c:v>
                </c:pt>
                <c:pt idx="290">
                  <c:v>4.1970705016398417</c:v>
                </c:pt>
                <c:pt idx="291">
                  <c:v>4.2542878234085517</c:v>
                </c:pt>
                <c:pt idx="292">
                  <c:v>4.311123076955691</c:v>
                </c:pt>
                <c:pt idx="293">
                  <c:v>4.3675589497124587</c:v>
                </c:pt>
                <c:pt idx="294">
                  <c:v>4.4235782507653001</c:v>
                </c:pt>
                <c:pt idx="295">
                  <c:v>4.4791639160924479</c:v>
                </c:pt>
                <c:pt idx="296">
                  <c:v>4.5342990137617711</c:v>
                </c:pt>
                <c:pt idx="297">
                  <c:v>4.5889667490884136</c:v>
                </c:pt>
                <c:pt idx="298">
                  <c:v>4.6431504697506183</c:v>
                </c:pt>
                <c:pt idx="299">
                  <c:v>4.6968336708621798</c:v>
                </c:pt>
                <c:pt idx="300">
                  <c:v>4.7500000000000009</c:v>
                </c:pt>
                <c:pt idx="301">
                  <c:v>4.8026332621851884</c:v>
                </c:pt>
                <c:pt idx="302">
                  <c:v>4.8547174248162168</c:v>
                </c:pt>
                <c:pt idx="303">
                  <c:v>4.9062366225525968</c:v>
                </c:pt>
                <c:pt idx="304">
                  <c:v>4.957175162147613</c:v>
                </c:pt>
                <c:pt idx="305">
                  <c:v>5.0075175272286616</c:v>
                </c:pt>
                <c:pt idx="306">
                  <c:v>5.0572483830236559</c:v>
                </c:pt>
                <c:pt idx="307">
                  <c:v>5.1063525810321702</c:v>
                </c:pt>
                <c:pt idx="308">
                  <c:v>5.1548151636398032</c:v>
                </c:pt>
                <c:pt idx="309">
                  <c:v>5.2026213686744303</c:v>
                </c:pt>
                <c:pt idx="310">
                  <c:v>5.249756633902888</c:v>
                </c:pt>
                <c:pt idx="311">
                  <c:v>5.2962066014667766</c:v>
                </c:pt>
                <c:pt idx="312">
                  <c:v>5.3419571222560043</c:v>
                </c:pt>
                <c:pt idx="313">
                  <c:v>5.3869942602187457</c:v>
                </c:pt>
                <c:pt idx="314">
                  <c:v>5.4313042966064904</c:v>
                </c:pt>
                <c:pt idx="315">
                  <c:v>5.4748737341529168</c:v>
                </c:pt>
                <c:pt idx="316">
                  <c:v>5.5176893011852801</c:v>
                </c:pt>
                <c:pt idx="317">
                  <c:v>5.5597379556670958</c:v>
                </c:pt>
                <c:pt idx="318">
                  <c:v>5.6010068891708809</c:v>
                </c:pt>
                <c:pt idx="319">
                  <c:v>5.6414835307797011</c:v>
                </c:pt>
                <c:pt idx="320">
                  <c:v>5.681155550916424</c:v>
                </c:pt>
                <c:pt idx="321">
                  <c:v>5.7200108650993986</c:v>
                </c:pt>
                <c:pt idx="322">
                  <c:v>5.7580376376235263</c:v>
                </c:pt>
                <c:pt idx="323">
                  <c:v>5.7952242851655242</c:v>
                </c:pt>
                <c:pt idx="324">
                  <c:v>5.8315594803123165</c:v>
                </c:pt>
                <c:pt idx="325">
                  <c:v>5.8670321550114712</c:v>
                </c:pt>
                <c:pt idx="326">
                  <c:v>5.9016315039426468</c:v>
                </c:pt>
                <c:pt idx="327">
                  <c:v>5.935346987808984</c:v>
                </c:pt>
                <c:pt idx="328">
                  <c:v>5.9681683365474916</c:v>
                </c:pt>
                <c:pt idx="329">
                  <c:v>6.0000855524573939</c:v>
                </c:pt>
                <c:pt idx="330">
                  <c:v>6.0310889132455365</c:v>
                </c:pt>
                <c:pt idx="331">
                  <c:v>6.0611689749878854</c:v>
                </c:pt>
                <c:pt idx="332">
                  <c:v>6.0903165750062449</c:v>
                </c:pt>
                <c:pt idx="333">
                  <c:v>6.1185228346592879</c:v>
                </c:pt>
                <c:pt idx="334">
                  <c:v>6.1457791620470843</c:v>
                </c:pt>
                <c:pt idx="335">
                  <c:v>6.1720772546282756</c:v>
                </c:pt>
                <c:pt idx="336">
                  <c:v>6.1974091017491029</c:v>
                </c:pt>
                <c:pt idx="337">
                  <c:v>6.2217669870835417</c:v>
                </c:pt>
                <c:pt idx="338">
                  <c:v>6.2451434909837564</c:v>
                </c:pt>
                <c:pt idx="339">
                  <c:v>6.2675314927402068</c:v>
                </c:pt>
                <c:pt idx="340">
                  <c:v>6.2889241727506793</c:v>
                </c:pt>
                <c:pt idx="341">
                  <c:v>6.3093150145976091</c:v>
                </c:pt>
                <c:pt idx="342">
                  <c:v>6.3286978070330369</c:v>
                </c:pt>
                <c:pt idx="343">
                  <c:v>6.3470666458706244</c:v>
                </c:pt>
                <c:pt idx="344">
                  <c:v>6.364415935784117</c:v>
                </c:pt>
                <c:pt idx="345">
                  <c:v>6.3807403920117389</c:v>
                </c:pt>
                <c:pt idx="346">
                  <c:v>6.3960350419659875</c:v>
                </c:pt>
                <c:pt idx="347">
                  <c:v>6.4102952267483237</c:v>
                </c:pt>
                <c:pt idx="348">
                  <c:v>6.423516602568319</c:v>
                </c:pt>
                <c:pt idx="349">
                  <c:v>6.4356951420668249</c:v>
                </c:pt>
                <c:pt idx="350">
                  <c:v>6.4468271355427298</c:v>
                </c:pt>
                <c:pt idx="351">
                  <c:v>6.4569091920829829</c:v>
                </c:pt>
                <c:pt idx="352">
                  <c:v>6.4659382405954977</c:v>
                </c:pt>
                <c:pt idx="353">
                  <c:v>6.4739115307446271</c:v>
                </c:pt>
                <c:pt idx="354">
                  <c:v>6.4808266337889568</c:v>
                </c:pt>
                <c:pt idx="355">
                  <c:v>6.4866814433211104</c:v>
                </c:pt>
                <c:pt idx="356">
                  <c:v>6.491474175909385</c:v>
                </c:pt>
                <c:pt idx="357">
                  <c:v>6.4952033716410078</c:v>
                </c:pt>
                <c:pt idx="358">
                  <c:v>6.4978678945668342</c:v>
                </c:pt>
                <c:pt idx="359">
                  <c:v>6.49946693304737</c:v>
                </c:pt>
                <c:pt idx="360">
                  <c:v>6.5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4AA-4CDF-A2C3-D40D909094F2}"/>
            </c:ext>
          </c:extLst>
        </c:ser>
        <c:ser>
          <c:idx val="2"/>
          <c:order val="2"/>
          <c:tx>
            <c:v>Bearing</c:v>
          </c:tx>
          <c:spPr>
            <a:ln>
              <a:prstDash val="sysDash"/>
              <a:headEnd type="none" w="med" len="med"/>
              <a:tailEnd type="none" w="med" len="med"/>
            </a:ln>
          </c:spPr>
          <c:marker>
            <c:symbol val="none"/>
          </c:marker>
          <c:dPt>
            <c:idx val="1"/>
            <c:bubble3D val="0"/>
            <c:spPr>
              <a:ln w="19050" cap="rnd">
                <a:solidFill>
                  <a:schemeClr val="tx1"/>
                </a:solidFill>
                <a:prstDash val="sysDash"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2-24AA-4CDF-A2C3-D40D909094F2}"/>
              </c:ext>
            </c:extLst>
          </c:dPt>
          <c:dLbls>
            <c:dLbl>
              <c:idx val="0"/>
              <c:tx>
                <c:strRef>
                  <c:f>Data!$C$12</c:f>
                  <c:strCache>
                    <c:ptCount val="1"/>
                    <c:pt idx="0">
                      <c:v>Bearing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{BFE04B52-3AB3-4A46-9801-8E68E5DB8254}</c15:txfldGUID>
                      <c15:f>Data!$C$12</c15:f>
                      <c15:dlblFieldTableCache>
                        <c:ptCount val="1"/>
                        <c:pt idx="0">
                          <c:v>Bearing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24AA-4CDF-A2C3-D40D909094F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AA-4CDF-A2C3-D40D909094F2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(Data!$D$10,Data!$B$10)</c:f>
              <c:numCache>
                <c:formatCode>General</c:formatCode>
                <c:ptCount val="2"/>
                <c:pt idx="0">
                  <c:v>-3.605266524370379</c:v>
                </c:pt>
                <c:pt idx="1">
                  <c:v>0</c:v>
                </c:pt>
              </c:numCache>
            </c:numRef>
          </c:xVal>
          <c:yVal>
            <c:numRef>
              <c:f>(Data!$D$9,Data!$B$9)</c:f>
              <c:numCache>
                <c:formatCode>General</c:formatCode>
                <c:ptCount val="2"/>
                <c:pt idx="0">
                  <c:v>12.000171104914786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AA-4CDF-A2C3-D40D90909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095488"/>
        <c:axId val="38101376"/>
      </c:scatterChart>
      <c:valAx>
        <c:axId val="38095488"/>
        <c:scaling>
          <c:orientation val="minMax"/>
          <c:max val="8"/>
          <c:min val="-8"/>
        </c:scaling>
        <c:delete val="0"/>
        <c:axPos val="b"/>
        <c:majorGridlines>
          <c:spPr>
            <a:ln>
              <a:prstDash val="sysDot"/>
            </a:ln>
          </c:spPr>
        </c:majorGridlines>
        <c:numFmt formatCode="#,##0;\-#,##0;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101376"/>
        <c:crosses val="autoZero"/>
        <c:crossBetween val="midCat"/>
        <c:majorUnit val="2"/>
      </c:valAx>
      <c:valAx>
        <c:axId val="38101376"/>
        <c:scaling>
          <c:orientation val="minMax"/>
          <c:max val="16"/>
          <c:min val="-4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;\-#,##0;;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+mn-lt"/>
                <a:cs typeface="Arial" pitchFamily="34" charset="0"/>
              </a:defRPr>
            </a:pPr>
            <a:endParaRPr lang="en-US"/>
          </a:p>
        </c:txPr>
        <c:crossAx val="38095488"/>
        <c:crosses val="autoZero"/>
        <c:crossBetween val="midCat"/>
        <c:minorUnit val="0.4"/>
      </c:val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5326973017261731"/>
          <c:y val="0.93451948136112617"/>
          <c:w val="0.29346026191170582"/>
          <c:h val="3.4910265846398829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Radio" firstButton="1" fmlaLink="Data!$F$13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noThreeD="1"/>
</file>

<file path=xl/ctrlProps/ctrlProp4.xml><?xml version="1.0" encoding="utf-8"?>
<formControlPr xmlns="http://schemas.microsoft.com/office/spreadsheetml/2009/9/main" objectType="Radio" checked="Checked" noThreeD="1"/>
</file>

<file path=xl/ctrlProps/ctrlProp5.xml><?xml version="1.0" encoding="utf-8"?>
<formControlPr xmlns="http://schemas.microsoft.com/office/spreadsheetml/2009/9/main" objectType="Radio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eg"/><Relationship Id="rId5" Type="http://schemas.openxmlformats.org/officeDocument/2006/relationships/hyperlink" Target="http://www.airproxboard.org.uk/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28575</xdr:rowOff>
    </xdr:from>
    <xdr:to>
      <xdr:col>6</xdr:col>
      <xdr:colOff>523875</xdr:colOff>
      <xdr:row>31</xdr:row>
      <xdr:rowOff>95250</xdr:rowOff>
    </xdr:to>
    <xdr:graphicFrame macro="">
      <xdr:nvGraphicFramePr>
        <xdr:cNvPr id="1060" name="Chart 3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595312</xdr:colOff>
      <xdr:row>3</xdr:row>
      <xdr:rowOff>28575</xdr:rowOff>
    </xdr:from>
    <xdr:to>
      <xdr:col>12</xdr:col>
      <xdr:colOff>538162</xdr:colOff>
      <xdr:row>31</xdr:row>
      <xdr:rowOff>95250</xdr:rowOff>
    </xdr:to>
    <xdr:graphicFrame macro="">
      <xdr:nvGraphicFramePr>
        <xdr:cNvPr id="1061" name="Chart 4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3</xdr:row>
      <xdr:rowOff>28575</xdr:rowOff>
    </xdr:from>
    <xdr:to>
      <xdr:col>18</xdr:col>
      <xdr:colOff>552450</xdr:colOff>
      <xdr:row>31</xdr:row>
      <xdr:rowOff>95250</xdr:rowOff>
    </xdr:to>
    <xdr:graphicFrame macro="">
      <xdr:nvGraphicFramePr>
        <xdr:cNvPr id="1062" name="Chart 6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314325</xdr:colOff>
      <xdr:row>31</xdr:row>
      <xdr:rowOff>66675</xdr:rowOff>
    </xdr:from>
    <xdr:to>
      <xdr:col>26</xdr:col>
      <xdr:colOff>161925</xdr:colOff>
      <xdr:row>44</xdr:row>
      <xdr:rowOff>133350</xdr:rowOff>
    </xdr:to>
    <xdr:pic>
      <xdr:nvPicPr>
        <xdr:cNvPr id="1063" name="Picture 5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rcRect b="53444"/>
        <a:stretch>
          <a:fillRect/>
        </a:stretch>
      </xdr:blipFill>
      <xdr:spPr bwMode="auto">
        <a:xfrm>
          <a:off x="11401425" y="6372225"/>
          <a:ext cx="2409825" cy="2581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142875</xdr:colOff>
      <xdr:row>0</xdr:row>
      <xdr:rowOff>47625</xdr:rowOff>
    </xdr:from>
    <xdr:to>
      <xdr:col>18</xdr:col>
      <xdr:colOff>552450</xdr:colOff>
      <xdr:row>2</xdr:row>
      <xdr:rowOff>180975</xdr:rowOff>
    </xdr:to>
    <xdr:pic>
      <xdr:nvPicPr>
        <xdr:cNvPr id="1064" name="Picture 7" descr="Logo.jp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401175" y="47625"/>
          <a:ext cx="1628775" cy="914400"/>
        </a:xfrm>
        <a:prstGeom prst="rect">
          <a:avLst/>
        </a:prstGeom>
        <a:noFill/>
        <a:ln w="9525">
          <a:solidFill>
            <a:srgbClr val="7F7F7F"/>
          </a:solidFill>
          <a:miter lim="800000"/>
          <a:headEnd/>
          <a:tailEnd/>
        </a:ln>
      </xdr:spPr>
    </xdr:pic>
    <xdr:clientData/>
  </xdr:twoCellAnchor>
  <xdr:twoCellAnchor editAs="oneCell">
    <xdr:from>
      <xdr:col>17</xdr:col>
      <xdr:colOff>200025</xdr:colOff>
      <xdr:row>33</xdr:row>
      <xdr:rowOff>85725</xdr:rowOff>
    </xdr:from>
    <xdr:to>
      <xdr:col>19</xdr:col>
      <xdr:colOff>257175</xdr:colOff>
      <xdr:row>43</xdr:row>
      <xdr:rowOff>9525</xdr:rowOff>
    </xdr:to>
    <xdr:pic>
      <xdr:nvPicPr>
        <xdr:cNvPr id="1065" name="Picture 8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rcRect l="22545" t="65631" r="24454" b="687"/>
        <a:stretch>
          <a:fillRect/>
        </a:stretch>
      </xdr:blipFill>
      <xdr:spPr bwMode="auto">
        <a:xfrm>
          <a:off x="10067925" y="6772275"/>
          <a:ext cx="12763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390525</xdr:colOff>
      <xdr:row>23</xdr:row>
      <xdr:rowOff>9525</xdr:rowOff>
    </xdr:from>
    <xdr:to>
      <xdr:col>4</xdr:col>
      <xdr:colOff>114300</xdr:colOff>
      <xdr:row>24</xdr:row>
      <xdr:rowOff>180975</xdr:rowOff>
    </xdr:to>
    <xdr:grpSp>
      <xdr:nvGrpSpPr>
        <xdr:cNvPr id="1066" name="Group 9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GrpSpPr>
          <a:grpSpLocks noChangeAspect="1"/>
        </xdr:cNvGrpSpPr>
      </xdr:nvGrpSpPr>
      <xdr:grpSpPr bwMode="auto">
        <a:xfrm>
          <a:off x="1787525" y="4568825"/>
          <a:ext cx="336550" cy="352425"/>
          <a:chOff x="1728555" y="1013515"/>
          <a:chExt cx="3382634" cy="3599371"/>
        </a:xfrm>
      </xdr:grpSpPr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 rot="5400000">
            <a:off x="798690" y="1943380"/>
            <a:ext cx="3599371" cy="1739640"/>
          </a:xfrm>
          <a:custGeom>
            <a:avLst/>
            <a:gdLst>
              <a:gd name="connsiteX0" fmla="*/ 0 w 7086600"/>
              <a:gd name="connsiteY0" fmla="*/ 0 h 3329940"/>
              <a:gd name="connsiteX1" fmla="*/ 60960 w 7086600"/>
              <a:gd name="connsiteY1" fmla="*/ 76200 h 3329940"/>
              <a:gd name="connsiteX2" fmla="*/ 266700 w 7086600"/>
              <a:gd name="connsiteY2" fmla="*/ 167640 h 3329940"/>
              <a:gd name="connsiteX3" fmla="*/ 601980 w 7086600"/>
              <a:gd name="connsiteY3" fmla="*/ 266700 h 3329940"/>
              <a:gd name="connsiteX4" fmla="*/ 868680 w 7086600"/>
              <a:gd name="connsiteY4" fmla="*/ 304800 h 3329940"/>
              <a:gd name="connsiteX5" fmla="*/ 2667000 w 7086600"/>
              <a:gd name="connsiteY5" fmla="*/ 320040 h 3329940"/>
              <a:gd name="connsiteX6" fmla="*/ 3048000 w 7086600"/>
              <a:gd name="connsiteY6" fmla="*/ 960120 h 3329940"/>
              <a:gd name="connsiteX7" fmla="*/ 2834640 w 7086600"/>
              <a:gd name="connsiteY7" fmla="*/ 922020 h 3329940"/>
              <a:gd name="connsiteX8" fmla="*/ 2834640 w 7086600"/>
              <a:gd name="connsiteY8" fmla="*/ 876300 h 3329940"/>
              <a:gd name="connsiteX9" fmla="*/ 2659380 w 7086600"/>
              <a:gd name="connsiteY9" fmla="*/ 853440 h 3329940"/>
              <a:gd name="connsiteX10" fmla="*/ 2468880 w 7086600"/>
              <a:gd name="connsiteY10" fmla="*/ 853440 h 3329940"/>
              <a:gd name="connsiteX11" fmla="*/ 2293620 w 7086600"/>
              <a:gd name="connsiteY11" fmla="*/ 868680 h 3329940"/>
              <a:gd name="connsiteX12" fmla="*/ 2293620 w 7086600"/>
              <a:gd name="connsiteY12" fmla="*/ 1181100 h 3329940"/>
              <a:gd name="connsiteX13" fmla="*/ 2461260 w 7086600"/>
              <a:gd name="connsiteY13" fmla="*/ 1196340 h 3329940"/>
              <a:gd name="connsiteX14" fmla="*/ 2659380 w 7086600"/>
              <a:gd name="connsiteY14" fmla="*/ 1196340 h 3329940"/>
              <a:gd name="connsiteX15" fmla="*/ 2834640 w 7086600"/>
              <a:gd name="connsiteY15" fmla="*/ 1173480 h 3329940"/>
              <a:gd name="connsiteX16" fmla="*/ 2834640 w 7086600"/>
              <a:gd name="connsiteY16" fmla="*/ 1173480 h 3329940"/>
              <a:gd name="connsiteX17" fmla="*/ 2834640 w 7086600"/>
              <a:gd name="connsiteY17" fmla="*/ 1173480 h 3329940"/>
              <a:gd name="connsiteX18" fmla="*/ 2842260 w 7086600"/>
              <a:gd name="connsiteY18" fmla="*/ 1120140 h 3329940"/>
              <a:gd name="connsiteX19" fmla="*/ 3108960 w 7086600"/>
              <a:gd name="connsiteY19" fmla="*/ 1066800 h 3329940"/>
              <a:gd name="connsiteX20" fmla="*/ 4465320 w 7086600"/>
              <a:gd name="connsiteY20" fmla="*/ 3238500 h 3329940"/>
              <a:gd name="connsiteX21" fmla="*/ 4526280 w 7086600"/>
              <a:gd name="connsiteY21" fmla="*/ 3238500 h 3329940"/>
              <a:gd name="connsiteX22" fmla="*/ 4716780 w 7086600"/>
              <a:gd name="connsiteY22" fmla="*/ 3329940 h 3329940"/>
              <a:gd name="connsiteX23" fmla="*/ 4792980 w 7086600"/>
              <a:gd name="connsiteY23" fmla="*/ 3329940 h 3329940"/>
              <a:gd name="connsiteX24" fmla="*/ 4739640 w 7086600"/>
              <a:gd name="connsiteY24" fmla="*/ 3246120 h 3329940"/>
              <a:gd name="connsiteX25" fmla="*/ 3832860 w 7086600"/>
              <a:gd name="connsiteY25" fmla="*/ 922020 h 3329940"/>
              <a:gd name="connsiteX26" fmla="*/ 3840480 w 7086600"/>
              <a:gd name="connsiteY26" fmla="*/ 381000 h 3329940"/>
              <a:gd name="connsiteX27" fmla="*/ 4061460 w 7086600"/>
              <a:gd name="connsiteY27" fmla="*/ 320040 h 3329940"/>
              <a:gd name="connsiteX28" fmla="*/ 5021580 w 7086600"/>
              <a:gd name="connsiteY28" fmla="*/ 312420 h 3329940"/>
              <a:gd name="connsiteX29" fmla="*/ 5326380 w 7086600"/>
              <a:gd name="connsiteY29" fmla="*/ 281940 h 3329940"/>
              <a:gd name="connsiteX30" fmla="*/ 6286500 w 7086600"/>
              <a:gd name="connsiteY30" fmla="*/ 144780 h 3329940"/>
              <a:gd name="connsiteX31" fmla="*/ 6812280 w 7086600"/>
              <a:gd name="connsiteY31" fmla="*/ 1051560 h 3329940"/>
              <a:gd name="connsiteX32" fmla="*/ 6880860 w 7086600"/>
              <a:gd name="connsiteY32" fmla="*/ 1066800 h 3329940"/>
              <a:gd name="connsiteX33" fmla="*/ 7086600 w 7086600"/>
              <a:gd name="connsiteY33" fmla="*/ 1089660 h 3329940"/>
              <a:gd name="connsiteX34" fmla="*/ 6804660 w 7086600"/>
              <a:gd name="connsiteY34" fmla="*/ 60960 h 3329940"/>
              <a:gd name="connsiteX35" fmla="*/ 7078980 w 7086600"/>
              <a:gd name="connsiteY35" fmla="*/ 38100 h 3329940"/>
              <a:gd name="connsiteX36" fmla="*/ 7078980 w 7086600"/>
              <a:gd name="connsiteY36" fmla="*/ 7620 h 3329940"/>
              <a:gd name="connsiteX37" fmla="*/ 0 w 7086600"/>
              <a:gd name="connsiteY37" fmla="*/ 0 h 3329940"/>
              <a:gd name="connsiteX0" fmla="*/ 0 w 7086600"/>
              <a:gd name="connsiteY0" fmla="*/ 0 h 3329940"/>
              <a:gd name="connsiteX1" fmla="*/ 60960 w 7086600"/>
              <a:gd name="connsiteY1" fmla="*/ 76200 h 3329940"/>
              <a:gd name="connsiteX2" fmla="*/ 266700 w 7086600"/>
              <a:gd name="connsiteY2" fmla="*/ 167640 h 3329940"/>
              <a:gd name="connsiteX3" fmla="*/ 601980 w 7086600"/>
              <a:gd name="connsiteY3" fmla="*/ 266700 h 3329940"/>
              <a:gd name="connsiteX4" fmla="*/ 868680 w 7086600"/>
              <a:gd name="connsiteY4" fmla="*/ 304800 h 3329940"/>
              <a:gd name="connsiteX5" fmla="*/ 2667000 w 7086600"/>
              <a:gd name="connsiteY5" fmla="*/ 320040 h 3329940"/>
              <a:gd name="connsiteX6" fmla="*/ 3048000 w 7086600"/>
              <a:gd name="connsiteY6" fmla="*/ 960120 h 3329940"/>
              <a:gd name="connsiteX7" fmla="*/ 2834640 w 7086600"/>
              <a:gd name="connsiteY7" fmla="*/ 922020 h 3329940"/>
              <a:gd name="connsiteX8" fmla="*/ 2834640 w 7086600"/>
              <a:gd name="connsiteY8" fmla="*/ 876300 h 3329940"/>
              <a:gd name="connsiteX9" fmla="*/ 2659380 w 7086600"/>
              <a:gd name="connsiteY9" fmla="*/ 853440 h 3329940"/>
              <a:gd name="connsiteX10" fmla="*/ 2468880 w 7086600"/>
              <a:gd name="connsiteY10" fmla="*/ 853440 h 3329940"/>
              <a:gd name="connsiteX11" fmla="*/ 2293620 w 7086600"/>
              <a:gd name="connsiteY11" fmla="*/ 868680 h 3329940"/>
              <a:gd name="connsiteX12" fmla="*/ 2293620 w 7086600"/>
              <a:gd name="connsiteY12" fmla="*/ 1181100 h 3329940"/>
              <a:gd name="connsiteX13" fmla="*/ 2461260 w 7086600"/>
              <a:gd name="connsiteY13" fmla="*/ 1196340 h 3329940"/>
              <a:gd name="connsiteX14" fmla="*/ 2659380 w 7086600"/>
              <a:gd name="connsiteY14" fmla="*/ 1196340 h 3329940"/>
              <a:gd name="connsiteX15" fmla="*/ 2834640 w 7086600"/>
              <a:gd name="connsiteY15" fmla="*/ 1173480 h 3329940"/>
              <a:gd name="connsiteX16" fmla="*/ 2834640 w 7086600"/>
              <a:gd name="connsiteY16" fmla="*/ 1173480 h 3329940"/>
              <a:gd name="connsiteX17" fmla="*/ 2834640 w 7086600"/>
              <a:gd name="connsiteY17" fmla="*/ 1173480 h 3329940"/>
              <a:gd name="connsiteX18" fmla="*/ 2842260 w 7086600"/>
              <a:gd name="connsiteY18" fmla="*/ 1120140 h 3329940"/>
              <a:gd name="connsiteX19" fmla="*/ 3108960 w 7086600"/>
              <a:gd name="connsiteY19" fmla="*/ 1066800 h 3329940"/>
              <a:gd name="connsiteX20" fmla="*/ 4465320 w 7086600"/>
              <a:gd name="connsiteY20" fmla="*/ 3238500 h 3329940"/>
              <a:gd name="connsiteX21" fmla="*/ 4526280 w 7086600"/>
              <a:gd name="connsiteY21" fmla="*/ 3238500 h 3329940"/>
              <a:gd name="connsiteX22" fmla="*/ 4716780 w 7086600"/>
              <a:gd name="connsiteY22" fmla="*/ 3329940 h 3329940"/>
              <a:gd name="connsiteX23" fmla="*/ 4792980 w 7086600"/>
              <a:gd name="connsiteY23" fmla="*/ 3329940 h 3329940"/>
              <a:gd name="connsiteX24" fmla="*/ 4739640 w 7086600"/>
              <a:gd name="connsiteY24" fmla="*/ 3246120 h 3329940"/>
              <a:gd name="connsiteX25" fmla="*/ 3832860 w 7086600"/>
              <a:gd name="connsiteY25" fmla="*/ 922020 h 3329940"/>
              <a:gd name="connsiteX26" fmla="*/ 3840480 w 7086600"/>
              <a:gd name="connsiteY26" fmla="*/ 381000 h 3329940"/>
              <a:gd name="connsiteX27" fmla="*/ 4061460 w 7086600"/>
              <a:gd name="connsiteY27" fmla="*/ 320040 h 3329940"/>
              <a:gd name="connsiteX28" fmla="*/ 5021580 w 7086600"/>
              <a:gd name="connsiteY28" fmla="*/ 312420 h 3329940"/>
              <a:gd name="connsiteX29" fmla="*/ 5326380 w 7086600"/>
              <a:gd name="connsiteY29" fmla="*/ 281940 h 3329940"/>
              <a:gd name="connsiteX30" fmla="*/ 6286500 w 7086600"/>
              <a:gd name="connsiteY30" fmla="*/ 144780 h 3329940"/>
              <a:gd name="connsiteX31" fmla="*/ 6812280 w 7086600"/>
              <a:gd name="connsiteY31" fmla="*/ 1051560 h 3329940"/>
              <a:gd name="connsiteX32" fmla="*/ 6880860 w 7086600"/>
              <a:gd name="connsiteY32" fmla="*/ 1066800 h 3329940"/>
              <a:gd name="connsiteX33" fmla="*/ 7086600 w 7086600"/>
              <a:gd name="connsiteY33" fmla="*/ 1089660 h 3329940"/>
              <a:gd name="connsiteX34" fmla="*/ 6804660 w 7086600"/>
              <a:gd name="connsiteY34" fmla="*/ 60960 h 3329940"/>
              <a:gd name="connsiteX35" fmla="*/ 7078980 w 7086600"/>
              <a:gd name="connsiteY35" fmla="*/ 38100 h 3329940"/>
              <a:gd name="connsiteX36" fmla="*/ 7078980 w 7086600"/>
              <a:gd name="connsiteY36" fmla="*/ 7620 h 3329940"/>
              <a:gd name="connsiteX37" fmla="*/ 0 w 7086600"/>
              <a:gd name="connsiteY37" fmla="*/ 0 h 3329940"/>
              <a:gd name="connsiteX0" fmla="*/ 0 w 7086600"/>
              <a:gd name="connsiteY0" fmla="*/ 0 h 3329940"/>
              <a:gd name="connsiteX1" fmla="*/ 60960 w 7086600"/>
              <a:gd name="connsiteY1" fmla="*/ 76200 h 3329940"/>
              <a:gd name="connsiteX2" fmla="*/ 266700 w 7086600"/>
              <a:gd name="connsiteY2" fmla="*/ 167640 h 3329940"/>
              <a:gd name="connsiteX3" fmla="*/ 601980 w 7086600"/>
              <a:gd name="connsiteY3" fmla="*/ 266700 h 3329940"/>
              <a:gd name="connsiteX4" fmla="*/ 868680 w 7086600"/>
              <a:gd name="connsiteY4" fmla="*/ 304800 h 3329940"/>
              <a:gd name="connsiteX5" fmla="*/ 2667000 w 7086600"/>
              <a:gd name="connsiteY5" fmla="*/ 320040 h 3329940"/>
              <a:gd name="connsiteX6" fmla="*/ 3048000 w 7086600"/>
              <a:gd name="connsiteY6" fmla="*/ 960120 h 3329940"/>
              <a:gd name="connsiteX7" fmla="*/ 2834640 w 7086600"/>
              <a:gd name="connsiteY7" fmla="*/ 922020 h 3329940"/>
              <a:gd name="connsiteX8" fmla="*/ 2834640 w 7086600"/>
              <a:gd name="connsiteY8" fmla="*/ 876300 h 3329940"/>
              <a:gd name="connsiteX9" fmla="*/ 2659380 w 7086600"/>
              <a:gd name="connsiteY9" fmla="*/ 853440 h 3329940"/>
              <a:gd name="connsiteX10" fmla="*/ 2468880 w 7086600"/>
              <a:gd name="connsiteY10" fmla="*/ 853440 h 3329940"/>
              <a:gd name="connsiteX11" fmla="*/ 2293620 w 7086600"/>
              <a:gd name="connsiteY11" fmla="*/ 868680 h 3329940"/>
              <a:gd name="connsiteX12" fmla="*/ 2293620 w 7086600"/>
              <a:gd name="connsiteY12" fmla="*/ 1181100 h 3329940"/>
              <a:gd name="connsiteX13" fmla="*/ 2461260 w 7086600"/>
              <a:gd name="connsiteY13" fmla="*/ 1196340 h 3329940"/>
              <a:gd name="connsiteX14" fmla="*/ 2659380 w 7086600"/>
              <a:gd name="connsiteY14" fmla="*/ 1196340 h 3329940"/>
              <a:gd name="connsiteX15" fmla="*/ 2834640 w 7086600"/>
              <a:gd name="connsiteY15" fmla="*/ 1173480 h 3329940"/>
              <a:gd name="connsiteX16" fmla="*/ 2834640 w 7086600"/>
              <a:gd name="connsiteY16" fmla="*/ 1173480 h 3329940"/>
              <a:gd name="connsiteX17" fmla="*/ 2834640 w 7086600"/>
              <a:gd name="connsiteY17" fmla="*/ 1173480 h 3329940"/>
              <a:gd name="connsiteX18" fmla="*/ 2842260 w 7086600"/>
              <a:gd name="connsiteY18" fmla="*/ 1120140 h 3329940"/>
              <a:gd name="connsiteX19" fmla="*/ 3108960 w 7086600"/>
              <a:gd name="connsiteY19" fmla="*/ 1066800 h 3329940"/>
              <a:gd name="connsiteX20" fmla="*/ 4465320 w 7086600"/>
              <a:gd name="connsiteY20" fmla="*/ 3238500 h 3329940"/>
              <a:gd name="connsiteX21" fmla="*/ 4526280 w 7086600"/>
              <a:gd name="connsiteY21" fmla="*/ 3238500 h 3329940"/>
              <a:gd name="connsiteX22" fmla="*/ 4716780 w 7086600"/>
              <a:gd name="connsiteY22" fmla="*/ 3329940 h 3329940"/>
              <a:gd name="connsiteX23" fmla="*/ 4792980 w 7086600"/>
              <a:gd name="connsiteY23" fmla="*/ 3329940 h 3329940"/>
              <a:gd name="connsiteX24" fmla="*/ 4739640 w 7086600"/>
              <a:gd name="connsiteY24" fmla="*/ 3246120 h 3329940"/>
              <a:gd name="connsiteX25" fmla="*/ 3832860 w 7086600"/>
              <a:gd name="connsiteY25" fmla="*/ 922020 h 3329940"/>
              <a:gd name="connsiteX26" fmla="*/ 3840480 w 7086600"/>
              <a:gd name="connsiteY26" fmla="*/ 381000 h 3329940"/>
              <a:gd name="connsiteX27" fmla="*/ 4061460 w 7086600"/>
              <a:gd name="connsiteY27" fmla="*/ 320040 h 3329940"/>
              <a:gd name="connsiteX28" fmla="*/ 5021580 w 7086600"/>
              <a:gd name="connsiteY28" fmla="*/ 312420 h 3329940"/>
              <a:gd name="connsiteX29" fmla="*/ 5326380 w 7086600"/>
              <a:gd name="connsiteY29" fmla="*/ 281940 h 3329940"/>
              <a:gd name="connsiteX30" fmla="*/ 6286500 w 7086600"/>
              <a:gd name="connsiteY30" fmla="*/ 144780 h 3329940"/>
              <a:gd name="connsiteX31" fmla="*/ 6812280 w 7086600"/>
              <a:gd name="connsiteY31" fmla="*/ 1051560 h 3329940"/>
              <a:gd name="connsiteX32" fmla="*/ 6880860 w 7086600"/>
              <a:gd name="connsiteY32" fmla="*/ 1066800 h 3329940"/>
              <a:gd name="connsiteX33" fmla="*/ 7086600 w 7086600"/>
              <a:gd name="connsiteY33" fmla="*/ 1089660 h 3329940"/>
              <a:gd name="connsiteX34" fmla="*/ 6804660 w 7086600"/>
              <a:gd name="connsiteY34" fmla="*/ 60960 h 3329940"/>
              <a:gd name="connsiteX35" fmla="*/ 7078980 w 7086600"/>
              <a:gd name="connsiteY35" fmla="*/ 38100 h 3329940"/>
              <a:gd name="connsiteX36" fmla="*/ 7078980 w 7086600"/>
              <a:gd name="connsiteY36" fmla="*/ 7620 h 3329940"/>
              <a:gd name="connsiteX37" fmla="*/ 0 w 7086600"/>
              <a:gd name="connsiteY37" fmla="*/ 0 h 3329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</a:cxnLst>
            <a:rect l="l" t="t" r="r" b="b"/>
            <a:pathLst>
              <a:path w="7086600" h="3329940">
                <a:moveTo>
                  <a:pt x="0" y="0"/>
                </a:moveTo>
                <a:cubicBezTo>
                  <a:pt x="5816" y="29747"/>
                  <a:pt x="12071" y="50458"/>
                  <a:pt x="60960" y="76200"/>
                </a:cubicBezTo>
                <a:lnTo>
                  <a:pt x="266700" y="167640"/>
                </a:lnTo>
                <a:lnTo>
                  <a:pt x="601980" y="266700"/>
                </a:lnTo>
                <a:lnTo>
                  <a:pt x="868680" y="304800"/>
                </a:lnTo>
                <a:lnTo>
                  <a:pt x="2667000" y="320040"/>
                </a:lnTo>
                <a:lnTo>
                  <a:pt x="3048000" y="960120"/>
                </a:lnTo>
                <a:lnTo>
                  <a:pt x="2834640" y="922020"/>
                </a:lnTo>
                <a:lnTo>
                  <a:pt x="2834640" y="876300"/>
                </a:lnTo>
                <a:lnTo>
                  <a:pt x="2659380" y="853440"/>
                </a:lnTo>
                <a:lnTo>
                  <a:pt x="2468880" y="853440"/>
                </a:lnTo>
                <a:lnTo>
                  <a:pt x="2293620" y="868680"/>
                </a:lnTo>
                <a:lnTo>
                  <a:pt x="2293620" y="1181100"/>
                </a:lnTo>
                <a:lnTo>
                  <a:pt x="2461260" y="1196340"/>
                </a:lnTo>
                <a:lnTo>
                  <a:pt x="2659380" y="1196340"/>
                </a:lnTo>
                <a:lnTo>
                  <a:pt x="2834640" y="1173480"/>
                </a:lnTo>
                <a:lnTo>
                  <a:pt x="2834640" y="1173480"/>
                </a:lnTo>
                <a:lnTo>
                  <a:pt x="2834640" y="1173480"/>
                </a:lnTo>
                <a:lnTo>
                  <a:pt x="2842260" y="1120140"/>
                </a:lnTo>
                <a:lnTo>
                  <a:pt x="3108960" y="1066800"/>
                </a:lnTo>
                <a:lnTo>
                  <a:pt x="4465320" y="3238500"/>
                </a:lnTo>
                <a:lnTo>
                  <a:pt x="4526280" y="3238500"/>
                </a:lnTo>
                <a:lnTo>
                  <a:pt x="4716780" y="3329940"/>
                </a:lnTo>
                <a:lnTo>
                  <a:pt x="4792980" y="3329940"/>
                </a:lnTo>
                <a:lnTo>
                  <a:pt x="4739640" y="3246120"/>
                </a:lnTo>
                <a:lnTo>
                  <a:pt x="3832860" y="922020"/>
                </a:lnTo>
                <a:lnTo>
                  <a:pt x="3840480" y="381000"/>
                </a:lnTo>
                <a:lnTo>
                  <a:pt x="4061460" y="320040"/>
                </a:lnTo>
                <a:lnTo>
                  <a:pt x="5021580" y="312420"/>
                </a:lnTo>
                <a:lnTo>
                  <a:pt x="5326380" y="281940"/>
                </a:lnTo>
                <a:lnTo>
                  <a:pt x="6286500" y="144780"/>
                </a:lnTo>
                <a:lnTo>
                  <a:pt x="6812280" y="1051560"/>
                </a:lnTo>
                <a:lnTo>
                  <a:pt x="6880860" y="1066800"/>
                </a:lnTo>
                <a:lnTo>
                  <a:pt x="7086600" y="1089660"/>
                </a:lnTo>
                <a:lnTo>
                  <a:pt x="6804660" y="60960"/>
                </a:lnTo>
                <a:lnTo>
                  <a:pt x="7078980" y="38100"/>
                </a:lnTo>
                <a:lnTo>
                  <a:pt x="7078980" y="7620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50000"/>
            </a:schemeClr>
          </a:solidFill>
          <a:ln w="317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n-GB"/>
          </a:p>
        </xdr:txBody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 rot="16200000" flipH="1">
            <a:off x="2490012" y="1991699"/>
            <a:ext cx="3599371" cy="1642994"/>
          </a:xfrm>
          <a:custGeom>
            <a:avLst/>
            <a:gdLst>
              <a:gd name="connsiteX0" fmla="*/ 0 w 7086600"/>
              <a:gd name="connsiteY0" fmla="*/ 0 h 3329940"/>
              <a:gd name="connsiteX1" fmla="*/ 60960 w 7086600"/>
              <a:gd name="connsiteY1" fmla="*/ 76200 h 3329940"/>
              <a:gd name="connsiteX2" fmla="*/ 266700 w 7086600"/>
              <a:gd name="connsiteY2" fmla="*/ 167640 h 3329940"/>
              <a:gd name="connsiteX3" fmla="*/ 601980 w 7086600"/>
              <a:gd name="connsiteY3" fmla="*/ 266700 h 3329940"/>
              <a:gd name="connsiteX4" fmla="*/ 868680 w 7086600"/>
              <a:gd name="connsiteY4" fmla="*/ 304800 h 3329940"/>
              <a:gd name="connsiteX5" fmla="*/ 2667000 w 7086600"/>
              <a:gd name="connsiteY5" fmla="*/ 320040 h 3329940"/>
              <a:gd name="connsiteX6" fmla="*/ 3048000 w 7086600"/>
              <a:gd name="connsiteY6" fmla="*/ 960120 h 3329940"/>
              <a:gd name="connsiteX7" fmla="*/ 2834640 w 7086600"/>
              <a:gd name="connsiteY7" fmla="*/ 922020 h 3329940"/>
              <a:gd name="connsiteX8" fmla="*/ 2834640 w 7086600"/>
              <a:gd name="connsiteY8" fmla="*/ 876300 h 3329940"/>
              <a:gd name="connsiteX9" fmla="*/ 2659380 w 7086600"/>
              <a:gd name="connsiteY9" fmla="*/ 853440 h 3329940"/>
              <a:gd name="connsiteX10" fmla="*/ 2468880 w 7086600"/>
              <a:gd name="connsiteY10" fmla="*/ 853440 h 3329940"/>
              <a:gd name="connsiteX11" fmla="*/ 2293620 w 7086600"/>
              <a:gd name="connsiteY11" fmla="*/ 868680 h 3329940"/>
              <a:gd name="connsiteX12" fmla="*/ 2293620 w 7086600"/>
              <a:gd name="connsiteY12" fmla="*/ 1181100 h 3329940"/>
              <a:gd name="connsiteX13" fmla="*/ 2461260 w 7086600"/>
              <a:gd name="connsiteY13" fmla="*/ 1196340 h 3329940"/>
              <a:gd name="connsiteX14" fmla="*/ 2659380 w 7086600"/>
              <a:gd name="connsiteY14" fmla="*/ 1196340 h 3329940"/>
              <a:gd name="connsiteX15" fmla="*/ 2834640 w 7086600"/>
              <a:gd name="connsiteY15" fmla="*/ 1173480 h 3329940"/>
              <a:gd name="connsiteX16" fmla="*/ 2834640 w 7086600"/>
              <a:gd name="connsiteY16" fmla="*/ 1173480 h 3329940"/>
              <a:gd name="connsiteX17" fmla="*/ 2834640 w 7086600"/>
              <a:gd name="connsiteY17" fmla="*/ 1173480 h 3329940"/>
              <a:gd name="connsiteX18" fmla="*/ 2842260 w 7086600"/>
              <a:gd name="connsiteY18" fmla="*/ 1120140 h 3329940"/>
              <a:gd name="connsiteX19" fmla="*/ 3108960 w 7086600"/>
              <a:gd name="connsiteY19" fmla="*/ 1066800 h 3329940"/>
              <a:gd name="connsiteX20" fmla="*/ 4465320 w 7086600"/>
              <a:gd name="connsiteY20" fmla="*/ 3238500 h 3329940"/>
              <a:gd name="connsiteX21" fmla="*/ 4526280 w 7086600"/>
              <a:gd name="connsiteY21" fmla="*/ 3238500 h 3329940"/>
              <a:gd name="connsiteX22" fmla="*/ 4716780 w 7086600"/>
              <a:gd name="connsiteY22" fmla="*/ 3329940 h 3329940"/>
              <a:gd name="connsiteX23" fmla="*/ 4792980 w 7086600"/>
              <a:gd name="connsiteY23" fmla="*/ 3329940 h 3329940"/>
              <a:gd name="connsiteX24" fmla="*/ 4739640 w 7086600"/>
              <a:gd name="connsiteY24" fmla="*/ 3246120 h 3329940"/>
              <a:gd name="connsiteX25" fmla="*/ 3832860 w 7086600"/>
              <a:gd name="connsiteY25" fmla="*/ 922020 h 3329940"/>
              <a:gd name="connsiteX26" fmla="*/ 3840480 w 7086600"/>
              <a:gd name="connsiteY26" fmla="*/ 381000 h 3329940"/>
              <a:gd name="connsiteX27" fmla="*/ 4061460 w 7086600"/>
              <a:gd name="connsiteY27" fmla="*/ 320040 h 3329940"/>
              <a:gd name="connsiteX28" fmla="*/ 5021580 w 7086600"/>
              <a:gd name="connsiteY28" fmla="*/ 312420 h 3329940"/>
              <a:gd name="connsiteX29" fmla="*/ 5326380 w 7086600"/>
              <a:gd name="connsiteY29" fmla="*/ 281940 h 3329940"/>
              <a:gd name="connsiteX30" fmla="*/ 6286500 w 7086600"/>
              <a:gd name="connsiteY30" fmla="*/ 144780 h 3329940"/>
              <a:gd name="connsiteX31" fmla="*/ 6812280 w 7086600"/>
              <a:gd name="connsiteY31" fmla="*/ 1051560 h 3329940"/>
              <a:gd name="connsiteX32" fmla="*/ 6880860 w 7086600"/>
              <a:gd name="connsiteY32" fmla="*/ 1066800 h 3329940"/>
              <a:gd name="connsiteX33" fmla="*/ 7086600 w 7086600"/>
              <a:gd name="connsiteY33" fmla="*/ 1089660 h 3329940"/>
              <a:gd name="connsiteX34" fmla="*/ 6804660 w 7086600"/>
              <a:gd name="connsiteY34" fmla="*/ 60960 h 3329940"/>
              <a:gd name="connsiteX35" fmla="*/ 7078980 w 7086600"/>
              <a:gd name="connsiteY35" fmla="*/ 38100 h 3329940"/>
              <a:gd name="connsiteX36" fmla="*/ 7078980 w 7086600"/>
              <a:gd name="connsiteY36" fmla="*/ 7620 h 3329940"/>
              <a:gd name="connsiteX37" fmla="*/ 0 w 7086600"/>
              <a:gd name="connsiteY37" fmla="*/ 0 h 3329940"/>
              <a:gd name="connsiteX0" fmla="*/ 0 w 7086600"/>
              <a:gd name="connsiteY0" fmla="*/ 0 h 3329940"/>
              <a:gd name="connsiteX1" fmla="*/ 60960 w 7086600"/>
              <a:gd name="connsiteY1" fmla="*/ 76200 h 3329940"/>
              <a:gd name="connsiteX2" fmla="*/ 266700 w 7086600"/>
              <a:gd name="connsiteY2" fmla="*/ 167640 h 3329940"/>
              <a:gd name="connsiteX3" fmla="*/ 601980 w 7086600"/>
              <a:gd name="connsiteY3" fmla="*/ 266700 h 3329940"/>
              <a:gd name="connsiteX4" fmla="*/ 868680 w 7086600"/>
              <a:gd name="connsiteY4" fmla="*/ 304800 h 3329940"/>
              <a:gd name="connsiteX5" fmla="*/ 2667000 w 7086600"/>
              <a:gd name="connsiteY5" fmla="*/ 320040 h 3329940"/>
              <a:gd name="connsiteX6" fmla="*/ 3048000 w 7086600"/>
              <a:gd name="connsiteY6" fmla="*/ 960120 h 3329940"/>
              <a:gd name="connsiteX7" fmla="*/ 2834640 w 7086600"/>
              <a:gd name="connsiteY7" fmla="*/ 922020 h 3329940"/>
              <a:gd name="connsiteX8" fmla="*/ 2834640 w 7086600"/>
              <a:gd name="connsiteY8" fmla="*/ 876300 h 3329940"/>
              <a:gd name="connsiteX9" fmla="*/ 2659380 w 7086600"/>
              <a:gd name="connsiteY9" fmla="*/ 853440 h 3329940"/>
              <a:gd name="connsiteX10" fmla="*/ 2468880 w 7086600"/>
              <a:gd name="connsiteY10" fmla="*/ 853440 h 3329940"/>
              <a:gd name="connsiteX11" fmla="*/ 2293620 w 7086600"/>
              <a:gd name="connsiteY11" fmla="*/ 868680 h 3329940"/>
              <a:gd name="connsiteX12" fmla="*/ 2293620 w 7086600"/>
              <a:gd name="connsiteY12" fmla="*/ 1181100 h 3329940"/>
              <a:gd name="connsiteX13" fmla="*/ 2461260 w 7086600"/>
              <a:gd name="connsiteY13" fmla="*/ 1196340 h 3329940"/>
              <a:gd name="connsiteX14" fmla="*/ 2659380 w 7086600"/>
              <a:gd name="connsiteY14" fmla="*/ 1196340 h 3329940"/>
              <a:gd name="connsiteX15" fmla="*/ 2834640 w 7086600"/>
              <a:gd name="connsiteY15" fmla="*/ 1173480 h 3329940"/>
              <a:gd name="connsiteX16" fmla="*/ 2834640 w 7086600"/>
              <a:gd name="connsiteY16" fmla="*/ 1173480 h 3329940"/>
              <a:gd name="connsiteX17" fmla="*/ 2834640 w 7086600"/>
              <a:gd name="connsiteY17" fmla="*/ 1173480 h 3329940"/>
              <a:gd name="connsiteX18" fmla="*/ 2842260 w 7086600"/>
              <a:gd name="connsiteY18" fmla="*/ 1120140 h 3329940"/>
              <a:gd name="connsiteX19" fmla="*/ 3108960 w 7086600"/>
              <a:gd name="connsiteY19" fmla="*/ 1066800 h 3329940"/>
              <a:gd name="connsiteX20" fmla="*/ 4465320 w 7086600"/>
              <a:gd name="connsiteY20" fmla="*/ 3238500 h 3329940"/>
              <a:gd name="connsiteX21" fmla="*/ 4526280 w 7086600"/>
              <a:gd name="connsiteY21" fmla="*/ 3238500 h 3329940"/>
              <a:gd name="connsiteX22" fmla="*/ 4716780 w 7086600"/>
              <a:gd name="connsiteY22" fmla="*/ 3329940 h 3329940"/>
              <a:gd name="connsiteX23" fmla="*/ 4792980 w 7086600"/>
              <a:gd name="connsiteY23" fmla="*/ 3329940 h 3329940"/>
              <a:gd name="connsiteX24" fmla="*/ 4739640 w 7086600"/>
              <a:gd name="connsiteY24" fmla="*/ 3246120 h 3329940"/>
              <a:gd name="connsiteX25" fmla="*/ 3832860 w 7086600"/>
              <a:gd name="connsiteY25" fmla="*/ 922020 h 3329940"/>
              <a:gd name="connsiteX26" fmla="*/ 3840480 w 7086600"/>
              <a:gd name="connsiteY26" fmla="*/ 381000 h 3329940"/>
              <a:gd name="connsiteX27" fmla="*/ 4061460 w 7086600"/>
              <a:gd name="connsiteY27" fmla="*/ 320040 h 3329940"/>
              <a:gd name="connsiteX28" fmla="*/ 5021580 w 7086600"/>
              <a:gd name="connsiteY28" fmla="*/ 312420 h 3329940"/>
              <a:gd name="connsiteX29" fmla="*/ 5326380 w 7086600"/>
              <a:gd name="connsiteY29" fmla="*/ 281940 h 3329940"/>
              <a:gd name="connsiteX30" fmla="*/ 6286500 w 7086600"/>
              <a:gd name="connsiteY30" fmla="*/ 144780 h 3329940"/>
              <a:gd name="connsiteX31" fmla="*/ 6812280 w 7086600"/>
              <a:gd name="connsiteY31" fmla="*/ 1051560 h 3329940"/>
              <a:gd name="connsiteX32" fmla="*/ 6880860 w 7086600"/>
              <a:gd name="connsiteY32" fmla="*/ 1066800 h 3329940"/>
              <a:gd name="connsiteX33" fmla="*/ 7086600 w 7086600"/>
              <a:gd name="connsiteY33" fmla="*/ 1089660 h 3329940"/>
              <a:gd name="connsiteX34" fmla="*/ 6804660 w 7086600"/>
              <a:gd name="connsiteY34" fmla="*/ 60960 h 3329940"/>
              <a:gd name="connsiteX35" fmla="*/ 7078980 w 7086600"/>
              <a:gd name="connsiteY35" fmla="*/ 38100 h 3329940"/>
              <a:gd name="connsiteX36" fmla="*/ 7078980 w 7086600"/>
              <a:gd name="connsiteY36" fmla="*/ 7620 h 3329940"/>
              <a:gd name="connsiteX37" fmla="*/ 0 w 7086600"/>
              <a:gd name="connsiteY37" fmla="*/ 0 h 3329940"/>
              <a:gd name="connsiteX0" fmla="*/ 0 w 7086600"/>
              <a:gd name="connsiteY0" fmla="*/ 0 h 3329940"/>
              <a:gd name="connsiteX1" fmla="*/ 60960 w 7086600"/>
              <a:gd name="connsiteY1" fmla="*/ 76200 h 3329940"/>
              <a:gd name="connsiteX2" fmla="*/ 266700 w 7086600"/>
              <a:gd name="connsiteY2" fmla="*/ 167640 h 3329940"/>
              <a:gd name="connsiteX3" fmla="*/ 601980 w 7086600"/>
              <a:gd name="connsiteY3" fmla="*/ 266700 h 3329940"/>
              <a:gd name="connsiteX4" fmla="*/ 868680 w 7086600"/>
              <a:gd name="connsiteY4" fmla="*/ 304800 h 3329940"/>
              <a:gd name="connsiteX5" fmla="*/ 2667000 w 7086600"/>
              <a:gd name="connsiteY5" fmla="*/ 320040 h 3329940"/>
              <a:gd name="connsiteX6" fmla="*/ 3048000 w 7086600"/>
              <a:gd name="connsiteY6" fmla="*/ 960120 h 3329940"/>
              <a:gd name="connsiteX7" fmla="*/ 2834640 w 7086600"/>
              <a:gd name="connsiteY7" fmla="*/ 922020 h 3329940"/>
              <a:gd name="connsiteX8" fmla="*/ 2834640 w 7086600"/>
              <a:gd name="connsiteY8" fmla="*/ 876300 h 3329940"/>
              <a:gd name="connsiteX9" fmla="*/ 2659380 w 7086600"/>
              <a:gd name="connsiteY9" fmla="*/ 853440 h 3329940"/>
              <a:gd name="connsiteX10" fmla="*/ 2468880 w 7086600"/>
              <a:gd name="connsiteY10" fmla="*/ 853440 h 3329940"/>
              <a:gd name="connsiteX11" fmla="*/ 2293620 w 7086600"/>
              <a:gd name="connsiteY11" fmla="*/ 868680 h 3329940"/>
              <a:gd name="connsiteX12" fmla="*/ 2293620 w 7086600"/>
              <a:gd name="connsiteY12" fmla="*/ 1181100 h 3329940"/>
              <a:gd name="connsiteX13" fmla="*/ 2461260 w 7086600"/>
              <a:gd name="connsiteY13" fmla="*/ 1196340 h 3329940"/>
              <a:gd name="connsiteX14" fmla="*/ 2659380 w 7086600"/>
              <a:gd name="connsiteY14" fmla="*/ 1196340 h 3329940"/>
              <a:gd name="connsiteX15" fmla="*/ 2834640 w 7086600"/>
              <a:gd name="connsiteY15" fmla="*/ 1173480 h 3329940"/>
              <a:gd name="connsiteX16" fmla="*/ 2834640 w 7086600"/>
              <a:gd name="connsiteY16" fmla="*/ 1173480 h 3329940"/>
              <a:gd name="connsiteX17" fmla="*/ 2834640 w 7086600"/>
              <a:gd name="connsiteY17" fmla="*/ 1173480 h 3329940"/>
              <a:gd name="connsiteX18" fmla="*/ 2842260 w 7086600"/>
              <a:gd name="connsiteY18" fmla="*/ 1120140 h 3329940"/>
              <a:gd name="connsiteX19" fmla="*/ 3108960 w 7086600"/>
              <a:gd name="connsiteY19" fmla="*/ 1066800 h 3329940"/>
              <a:gd name="connsiteX20" fmla="*/ 4465320 w 7086600"/>
              <a:gd name="connsiteY20" fmla="*/ 3238500 h 3329940"/>
              <a:gd name="connsiteX21" fmla="*/ 4526280 w 7086600"/>
              <a:gd name="connsiteY21" fmla="*/ 3238500 h 3329940"/>
              <a:gd name="connsiteX22" fmla="*/ 4716780 w 7086600"/>
              <a:gd name="connsiteY22" fmla="*/ 3329940 h 3329940"/>
              <a:gd name="connsiteX23" fmla="*/ 4792980 w 7086600"/>
              <a:gd name="connsiteY23" fmla="*/ 3329940 h 3329940"/>
              <a:gd name="connsiteX24" fmla="*/ 4739640 w 7086600"/>
              <a:gd name="connsiteY24" fmla="*/ 3246120 h 3329940"/>
              <a:gd name="connsiteX25" fmla="*/ 3832860 w 7086600"/>
              <a:gd name="connsiteY25" fmla="*/ 922020 h 3329940"/>
              <a:gd name="connsiteX26" fmla="*/ 3840480 w 7086600"/>
              <a:gd name="connsiteY26" fmla="*/ 381000 h 3329940"/>
              <a:gd name="connsiteX27" fmla="*/ 4061460 w 7086600"/>
              <a:gd name="connsiteY27" fmla="*/ 320040 h 3329940"/>
              <a:gd name="connsiteX28" fmla="*/ 5021580 w 7086600"/>
              <a:gd name="connsiteY28" fmla="*/ 312420 h 3329940"/>
              <a:gd name="connsiteX29" fmla="*/ 5326380 w 7086600"/>
              <a:gd name="connsiteY29" fmla="*/ 281940 h 3329940"/>
              <a:gd name="connsiteX30" fmla="*/ 6286500 w 7086600"/>
              <a:gd name="connsiteY30" fmla="*/ 144780 h 3329940"/>
              <a:gd name="connsiteX31" fmla="*/ 6812280 w 7086600"/>
              <a:gd name="connsiteY31" fmla="*/ 1051560 h 3329940"/>
              <a:gd name="connsiteX32" fmla="*/ 6880860 w 7086600"/>
              <a:gd name="connsiteY32" fmla="*/ 1066800 h 3329940"/>
              <a:gd name="connsiteX33" fmla="*/ 7086600 w 7086600"/>
              <a:gd name="connsiteY33" fmla="*/ 1089660 h 3329940"/>
              <a:gd name="connsiteX34" fmla="*/ 6804660 w 7086600"/>
              <a:gd name="connsiteY34" fmla="*/ 60960 h 3329940"/>
              <a:gd name="connsiteX35" fmla="*/ 7078980 w 7086600"/>
              <a:gd name="connsiteY35" fmla="*/ 38100 h 3329940"/>
              <a:gd name="connsiteX36" fmla="*/ 7078980 w 7086600"/>
              <a:gd name="connsiteY36" fmla="*/ 7620 h 3329940"/>
              <a:gd name="connsiteX37" fmla="*/ 0 w 7086600"/>
              <a:gd name="connsiteY37" fmla="*/ 0 h 3329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</a:cxnLst>
            <a:rect l="l" t="t" r="r" b="b"/>
            <a:pathLst>
              <a:path w="7086600" h="3329940">
                <a:moveTo>
                  <a:pt x="0" y="0"/>
                </a:moveTo>
                <a:cubicBezTo>
                  <a:pt x="5816" y="29747"/>
                  <a:pt x="12071" y="50458"/>
                  <a:pt x="60960" y="76200"/>
                </a:cubicBezTo>
                <a:lnTo>
                  <a:pt x="266700" y="167640"/>
                </a:lnTo>
                <a:lnTo>
                  <a:pt x="601980" y="266700"/>
                </a:lnTo>
                <a:lnTo>
                  <a:pt x="868680" y="304800"/>
                </a:lnTo>
                <a:lnTo>
                  <a:pt x="2667000" y="320040"/>
                </a:lnTo>
                <a:lnTo>
                  <a:pt x="3048000" y="960120"/>
                </a:lnTo>
                <a:lnTo>
                  <a:pt x="2834640" y="922020"/>
                </a:lnTo>
                <a:lnTo>
                  <a:pt x="2834640" y="876300"/>
                </a:lnTo>
                <a:lnTo>
                  <a:pt x="2659380" y="853440"/>
                </a:lnTo>
                <a:lnTo>
                  <a:pt x="2468880" y="853440"/>
                </a:lnTo>
                <a:lnTo>
                  <a:pt x="2293620" y="868680"/>
                </a:lnTo>
                <a:lnTo>
                  <a:pt x="2293620" y="1181100"/>
                </a:lnTo>
                <a:lnTo>
                  <a:pt x="2461260" y="1196340"/>
                </a:lnTo>
                <a:lnTo>
                  <a:pt x="2659380" y="1196340"/>
                </a:lnTo>
                <a:lnTo>
                  <a:pt x="2834640" y="1173480"/>
                </a:lnTo>
                <a:lnTo>
                  <a:pt x="2834640" y="1173480"/>
                </a:lnTo>
                <a:lnTo>
                  <a:pt x="2834640" y="1173480"/>
                </a:lnTo>
                <a:lnTo>
                  <a:pt x="2842260" y="1120140"/>
                </a:lnTo>
                <a:lnTo>
                  <a:pt x="3108960" y="1066800"/>
                </a:lnTo>
                <a:lnTo>
                  <a:pt x="4465320" y="3238500"/>
                </a:lnTo>
                <a:lnTo>
                  <a:pt x="4526280" y="3238500"/>
                </a:lnTo>
                <a:lnTo>
                  <a:pt x="4716780" y="3329940"/>
                </a:lnTo>
                <a:lnTo>
                  <a:pt x="4792980" y="3329940"/>
                </a:lnTo>
                <a:lnTo>
                  <a:pt x="4739640" y="3246120"/>
                </a:lnTo>
                <a:lnTo>
                  <a:pt x="3832860" y="922020"/>
                </a:lnTo>
                <a:lnTo>
                  <a:pt x="3840480" y="381000"/>
                </a:lnTo>
                <a:lnTo>
                  <a:pt x="4061460" y="320040"/>
                </a:lnTo>
                <a:lnTo>
                  <a:pt x="5021580" y="312420"/>
                </a:lnTo>
                <a:lnTo>
                  <a:pt x="5326380" y="281940"/>
                </a:lnTo>
                <a:lnTo>
                  <a:pt x="6286500" y="144780"/>
                </a:lnTo>
                <a:lnTo>
                  <a:pt x="6812280" y="1051560"/>
                </a:lnTo>
                <a:lnTo>
                  <a:pt x="6880860" y="1066800"/>
                </a:lnTo>
                <a:lnTo>
                  <a:pt x="7086600" y="1089660"/>
                </a:lnTo>
                <a:lnTo>
                  <a:pt x="6804660" y="60960"/>
                </a:lnTo>
                <a:lnTo>
                  <a:pt x="7078980" y="38100"/>
                </a:lnTo>
                <a:lnTo>
                  <a:pt x="7078980" y="7620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50000"/>
            </a:schemeClr>
          </a:solidFill>
          <a:ln w="317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n-GB"/>
          </a:p>
        </xdr:txBody>
      </xdr:sp>
    </xdr:grpSp>
    <xdr:clientData/>
  </xdr:twoCellAnchor>
  <xdr:twoCellAnchor>
    <xdr:from>
      <xdr:col>9</xdr:col>
      <xdr:colOff>400050</xdr:colOff>
      <xdr:row>23</xdr:row>
      <xdr:rowOff>9525</xdr:rowOff>
    </xdr:from>
    <xdr:to>
      <xdr:col>10</xdr:col>
      <xdr:colOff>133350</xdr:colOff>
      <xdr:row>24</xdr:row>
      <xdr:rowOff>180975</xdr:rowOff>
    </xdr:to>
    <xdr:grpSp>
      <xdr:nvGrpSpPr>
        <xdr:cNvPr id="1067" name="Group 1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GrpSpPr>
          <a:grpSpLocks noChangeAspect="1"/>
        </xdr:cNvGrpSpPr>
      </xdr:nvGrpSpPr>
      <xdr:grpSpPr bwMode="auto">
        <a:xfrm>
          <a:off x="5514975" y="4568825"/>
          <a:ext cx="371475" cy="352425"/>
          <a:chOff x="1728555" y="1013515"/>
          <a:chExt cx="3382634" cy="3599371"/>
        </a:xfrm>
      </xdr:grpSpPr>
      <xdr:sp macro="" textlink="">
        <xdr:nvSpPr>
          <xdr:cNvPr id="14" name="Freeform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 rot="5400000">
            <a:off x="774528" y="1967542"/>
            <a:ext cx="3599371" cy="1691317"/>
          </a:xfrm>
          <a:custGeom>
            <a:avLst/>
            <a:gdLst>
              <a:gd name="connsiteX0" fmla="*/ 0 w 7086600"/>
              <a:gd name="connsiteY0" fmla="*/ 0 h 3329940"/>
              <a:gd name="connsiteX1" fmla="*/ 60960 w 7086600"/>
              <a:gd name="connsiteY1" fmla="*/ 76200 h 3329940"/>
              <a:gd name="connsiteX2" fmla="*/ 266700 w 7086600"/>
              <a:gd name="connsiteY2" fmla="*/ 167640 h 3329940"/>
              <a:gd name="connsiteX3" fmla="*/ 601980 w 7086600"/>
              <a:gd name="connsiteY3" fmla="*/ 266700 h 3329940"/>
              <a:gd name="connsiteX4" fmla="*/ 868680 w 7086600"/>
              <a:gd name="connsiteY4" fmla="*/ 304800 h 3329940"/>
              <a:gd name="connsiteX5" fmla="*/ 2667000 w 7086600"/>
              <a:gd name="connsiteY5" fmla="*/ 320040 h 3329940"/>
              <a:gd name="connsiteX6" fmla="*/ 3048000 w 7086600"/>
              <a:gd name="connsiteY6" fmla="*/ 960120 h 3329940"/>
              <a:gd name="connsiteX7" fmla="*/ 2834640 w 7086600"/>
              <a:gd name="connsiteY7" fmla="*/ 922020 h 3329940"/>
              <a:gd name="connsiteX8" fmla="*/ 2834640 w 7086600"/>
              <a:gd name="connsiteY8" fmla="*/ 876300 h 3329940"/>
              <a:gd name="connsiteX9" fmla="*/ 2659380 w 7086600"/>
              <a:gd name="connsiteY9" fmla="*/ 853440 h 3329940"/>
              <a:gd name="connsiteX10" fmla="*/ 2468880 w 7086600"/>
              <a:gd name="connsiteY10" fmla="*/ 853440 h 3329940"/>
              <a:gd name="connsiteX11" fmla="*/ 2293620 w 7086600"/>
              <a:gd name="connsiteY11" fmla="*/ 868680 h 3329940"/>
              <a:gd name="connsiteX12" fmla="*/ 2293620 w 7086600"/>
              <a:gd name="connsiteY12" fmla="*/ 1181100 h 3329940"/>
              <a:gd name="connsiteX13" fmla="*/ 2461260 w 7086600"/>
              <a:gd name="connsiteY13" fmla="*/ 1196340 h 3329940"/>
              <a:gd name="connsiteX14" fmla="*/ 2659380 w 7086600"/>
              <a:gd name="connsiteY14" fmla="*/ 1196340 h 3329940"/>
              <a:gd name="connsiteX15" fmla="*/ 2834640 w 7086600"/>
              <a:gd name="connsiteY15" fmla="*/ 1173480 h 3329940"/>
              <a:gd name="connsiteX16" fmla="*/ 2834640 w 7086600"/>
              <a:gd name="connsiteY16" fmla="*/ 1173480 h 3329940"/>
              <a:gd name="connsiteX17" fmla="*/ 2834640 w 7086600"/>
              <a:gd name="connsiteY17" fmla="*/ 1173480 h 3329940"/>
              <a:gd name="connsiteX18" fmla="*/ 2842260 w 7086600"/>
              <a:gd name="connsiteY18" fmla="*/ 1120140 h 3329940"/>
              <a:gd name="connsiteX19" fmla="*/ 3108960 w 7086600"/>
              <a:gd name="connsiteY19" fmla="*/ 1066800 h 3329940"/>
              <a:gd name="connsiteX20" fmla="*/ 4465320 w 7086600"/>
              <a:gd name="connsiteY20" fmla="*/ 3238500 h 3329940"/>
              <a:gd name="connsiteX21" fmla="*/ 4526280 w 7086600"/>
              <a:gd name="connsiteY21" fmla="*/ 3238500 h 3329940"/>
              <a:gd name="connsiteX22" fmla="*/ 4716780 w 7086600"/>
              <a:gd name="connsiteY22" fmla="*/ 3329940 h 3329940"/>
              <a:gd name="connsiteX23" fmla="*/ 4792980 w 7086600"/>
              <a:gd name="connsiteY23" fmla="*/ 3329940 h 3329940"/>
              <a:gd name="connsiteX24" fmla="*/ 4739640 w 7086600"/>
              <a:gd name="connsiteY24" fmla="*/ 3246120 h 3329940"/>
              <a:gd name="connsiteX25" fmla="*/ 3832860 w 7086600"/>
              <a:gd name="connsiteY25" fmla="*/ 922020 h 3329940"/>
              <a:gd name="connsiteX26" fmla="*/ 3840480 w 7086600"/>
              <a:gd name="connsiteY26" fmla="*/ 381000 h 3329940"/>
              <a:gd name="connsiteX27" fmla="*/ 4061460 w 7086600"/>
              <a:gd name="connsiteY27" fmla="*/ 320040 h 3329940"/>
              <a:gd name="connsiteX28" fmla="*/ 5021580 w 7086600"/>
              <a:gd name="connsiteY28" fmla="*/ 312420 h 3329940"/>
              <a:gd name="connsiteX29" fmla="*/ 5326380 w 7086600"/>
              <a:gd name="connsiteY29" fmla="*/ 281940 h 3329940"/>
              <a:gd name="connsiteX30" fmla="*/ 6286500 w 7086600"/>
              <a:gd name="connsiteY30" fmla="*/ 144780 h 3329940"/>
              <a:gd name="connsiteX31" fmla="*/ 6812280 w 7086600"/>
              <a:gd name="connsiteY31" fmla="*/ 1051560 h 3329940"/>
              <a:gd name="connsiteX32" fmla="*/ 6880860 w 7086600"/>
              <a:gd name="connsiteY32" fmla="*/ 1066800 h 3329940"/>
              <a:gd name="connsiteX33" fmla="*/ 7086600 w 7086600"/>
              <a:gd name="connsiteY33" fmla="*/ 1089660 h 3329940"/>
              <a:gd name="connsiteX34" fmla="*/ 6804660 w 7086600"/>
              <a:gd name="connsiteY34" fmla="*/ 60960 h 3329940"/>
              <a:gd name="connsiteX35" fmla="*/ 7078980 w 7086600"/>
              <a:gd name="connsiteY35" fmla="*/ 38100 h 3329940"/>
              <a:gd name="connsiteX36" fmla="*/ 7078980 w 7086600"/>
              <a:gd name="connsiteY36" fmla="*/ 7620 h 3329940"/>
              <a:gd name="connsiteX37" fmla="*/ 0 w 7086600"/>
              <a:gd name="connsiteY37" fmla="*/ 0 h 3329940"/>
              <a:gd name="connsiteX0" fmla="*/ 0 w 7086600"/>
              <a:gd name="connsiteY0" fmla="*/ 0 h 3329940"/>
              <a:gd name="connsiteX1" fmla="*/ 60960 w 7086600"/>
              <a:gd name="connsiteY1" fmla="*/ 76200 h 3329940"/>
              <a:gd name="connsiteX2" fmla="*/ 266700 w 7086600"/>
              <a:gd name="connsiteY2" fmla="*/ 167640 h 3329940"/>
              <a:gd name="connsiteX3" fmla="*/ 601980 w 7086600"/>
              <a:gd name="connsiteY3" fmla="*/ 266700 h 3329940"/>
              <a:gd name="connsiteX4" fmla="*/ 868680 w 7086600"/>
              <a:gd name="connsiteY4" fmla="*/ 304800 h 3329940"/>
              <a:gd name="connsiteX5" fmla="*/ 2667000 w 7086600"/>
              <a:gd name="connsiteY5" fmla="*/ 320040 h 3329940"/>
              <a:gd name="connsiteX6" fmla="*/ 3048000 w 7086600"/>
              <a:gd name="connsiteY6" fmla="*/ 960120 h 3329940"/>
              <a:gd name="connsiteX7" fmla="*/ 2834640 w 7086600"/>
              <a:gd name="connsiteY7" fmla="*/ 922020 h 3329940"/>
              <a:gd name="connsiteX8" fmla="*/ 2834640 w 7086600"/>
              <a:gd name="connsiteY8" fmla="*/ 876300 h 3329940"/>
              <a:gd name="connsiteX9" fmla="*/ 2659380 w 7086600"/>
              <a:gd name="connsiteY9" fmla="*/ 853440 h 3329940"/>
              <a:gd name="connsiteX10" fmla="*/ 2468880 w 7086600"/>
              <a:gd name="connsiteY10" fmla="*/ 853440 h 3329940"/>
              <a:gd name="connsiteX11" fmla="*/ 2293620 w 7086600"/>
              <a:gd name="connsiteY11" fmla="*/ 868680 h 3329940"/>
              <a:gd name="connsiteX12" fmla="*/ 2293620 w 7086600"/>
              <a:gd name="connsiteY12" fmla="*/ 1181100 h 3329940"/>
              <a:gd name="connsiteX13" fmla="*/ 2461260 w 7086600"/>
              <a:gd name="connsiteY13" fmla="*/ 1196340 h 3329940"/>
              <a:gd name="connsiteX14" fmla="*/ 2659380 w 7086600"/>
              <a:gd name="connsiteY14" fmla="*/ 1196340 h 3329940"/>
              <a:gd name="connsiteX15" fmla="*/ 2834640 w 7086600"/>
              <a:gd name="connsiteY15" fmla="*/ 1173480 h 3329940"/>
              <a:gd name="connsiteX16" fmla="*/ 2834640 w 7086600"/>
              <a:gd name="connsiteY16" fmla="*/ 1173480 h 3329940"/>
              <a:gd name="connsiteX17" fmla="*/ 2834640 w 7086600"/>
              <a:gd name="connsiteY17" fmla="*/ 1173480 h 3329940"/>
              <a:gd name="connsiteX18" fmla="*/ 2842260 w 7086600"/>
              <a:gd name="connsiteY18" fmla="*/ 1120140 h 3329940"/>
              <a:gd name="connsiteX19" fmla="*/ 3108960 w 7086600"/>
              <a:gd name="connsiteY19" fmla="*/ 1066800 h 3329940"/>
              <a:gd name="connsiteX20" fmla="*/ 4465320 w 7086600"/>
              <a:gd name="connsiteY20" fmla="*/ 3238500 h 3329940"/>
              <a:gd name="connsiteX21" fmla="*/ 4526280 w 7086600"/>
              <a:gd name="connsiteY21" fmla="*/ 3238500 h 3329940"/>
              <a:gd name="connsiteX22" fmla="*/ 4716780 w 7086600"/>
              <a:gd name="connsiteY22" fmla="*/ 3329940 h 3329940"/>
              <a:gd name="connsiteX23" fmla="*/ 4792980 w 7086600"/>
              <a:gd name="connsiteY23" fmla="*/ 3329940 h 3329940"/>
              <a:gd name="connsiteX24" fmla="*/ 4739640 w 7086600"/>
              <a:gd name="connsiteY24" fmla="*/ 3246120 h 3329940"/>
              <a:gd name="connsiteX25" fmla="*/ 3832860 w 7086600"/>
              <a:gd name="connsiteY25" fmla="*/ 922020 h 3329940"/>
              <a:gd name="connsiteX26" fmla="*/ 3840480 w 7086600"/>
              <a:gd name="connsiteY26" fmla="*/ 381000 h 3329940"/>
              <a:gd name="connsiteX27" fmla="*/ 4061460 w 7086600"/>
              <a:gd name="connsiteY27" fmla="*/ 320040 h 3329940"/>
              <a:gd name="connsiteX28" fmla="*/ 5021580 w 7086600"/>
              <a:gd name="connsiteY28" fmla="*/ 312420 h 3329940"/>
              <a:gd name="connsiteX29" fmla="*/ 5326380 w 7086600"/>
              <a:gd name="connsiteY29" fmla="*/ 281940 h 3329940"/>
              <a:gd name="connsiteX30" fmla="*/ 6286500 w 7086600"/>
              <a:gd name="connsiteY30" fmla="*/ 144780 h 3329940"/>
              <a:gd name="connsiteX31" fmla="*/ 6812280 w 7086600"/>
              <a:gd name="connsiteY31" fmla="*/ 1051560 h 3329940"/>
              <a:gd name="connsiteX32" fmla="*/ 6880860 w 7086600"/>
              <a:gd name="connsiteY32" fmla="*/ 1066800 h 3329940"/>
              <a:gd name="connsiteX33" fmla="*/ 7086600 w 7086600"/>
              <a:gd name="connsiteY33" fmla="*/ 1089660 h 3329940"/>
              <a:gd name="connsiteX34" fmla="*/ 6804660 w 7086600"/>
              <a:gd name="connsiteY34" fmla="*/ 60960 h 3329940"/>
              <a:gd name="connsiteX35" fmla="*/ 7078980 w 7086600"/>
              <a:gd name="connsiteY35" fmla="*/ 38100 h 3329940"/>
              <a:gd name="connsiteX36" fmla="*/ 7078980 w 7086600"/>
              <a:gd name="connsiteY36" fmla="*/ 7620 h 3329940"/>
              <a:gd name="connsiteX37" fmla="*/ 0 w 7086600"/>
              <a:gd name="connsiteY37" fmla="*/ 0 h 3329940"/>
              <a:gd name="connsiteX0" fmla="*/ 0 w 7086600"/>
              <a:gd name="connsiteY0" fmla="*/ 0 h 3329940"/>
              <a:gd name="connsiteX1" fmla="*/ 60960 w 7086600"/>
              <a:gd name="connsiteY1" fmla="*/ 76200 h 3329940"/>
              <a:gd name="connsiteX2" fmla="*/ 266700 w 7086600"/>
              <a:gd name="connsiteY2" fmla="*/ 167640 h 3329940"/>
              <a:gd name="connsiteX3" fmla="*/ 601980 w 7086600"/>
              <a:gd name="connsiteY3" fmla="*/ 266700 h 3329940"/>
              <a:gd name="connsiteX4" fmla="*/ 868680 w 7086600"/>
              <a:gd name="connsiteY4" fmla="*/ 304800 h 3329940"/>
              <a:gd name="connsiteX5" fmla="*/ 2667000 w 7086600"/>
              <a:gd name="connsiteY5" fmla="*/ 320040 h 3329940"/>
              <a:gd name="connsiteX6" fmla="*/ 3048000 w 7086600"/>
              <a:gd name="connsiteY6" fmla="*/ 960120 h 3329940"/>
              <a:gd name="connsiteX7" fmla="*/ 2834640 w 7086600"/>
              <a:gd name="connsiteY7" fmla="*/ 922020 h 3329940"/>
              <a:gd name="connsiteX8" fmla="*/ 2834640 w 7086600"/>
              <a:gd name="connsiteY8" fmla="*/ 876300 h 3329940"/>
              <a:gd name="connsiteX9" fmla="*/ 2659380 w 7086600"/>
              <a:gd name="connsiteY9" fmla="*/ 853440 h 3329940"/>
              <a:gd name="connsiteX10" fmla="*/ 2468880 w 7086600"/>
              <a:gd name="connsiteY10" fmla="*/ 853440 h 3329940"/>
              <a:gd name="connsiteX11" fmla="*/ 2293620 w 7086600"/>
              <a:gd name="connsiteY11" fmla="*/ 868680 h 3329940"/>
              <a:gd name="connsiteX12" fmla="*/ 2293620 w 7086600"/>
              <a:gd name="connsiteY12" fmla="*/ 1181100 h 3329940"/>
              <a:gd name="connsiteX13" fmla="*/ 2461260 w 7086600"/>
              <a:gd name="connsiteY13" fmla="*/ 1196340 h 3329940"/>
              <a:gd name="connsiteX14" fmla="*/ 2659380 w 7086600"/>
              <a:gd name="connsiteY14" fmla="*/ 1196340 h 3329940"/>
              <a:gd name="connsiteX15" fmla="*/ 2834640 w 7086600"/>
              <a:gd name="connsiteY15" fmla="*/ 1173480 h 3329940"/>
              <a:gd name="connsiteX16" fmla="*/ 2834640 w 7086600"/>
              <a:gd name="connsiteY16" fmla="*/ 1173480 h 3329940"/>
              <a:gd name="connsiteX17" fmla="*/ 2834640 w 7086600"/>
              <a:gd name="connsiteY17" fmla="*/ 1173480 h 3329940"/>
              <a:gd name="connsiteX18" fmla="*/ 2842260 w 7086600"/>
              <a:gd name="connsiteY18" fmla="*/ 1120140 h 3329940"/>
              <a:gd name="connsiteX19" fmla="*/ 3108960 w 7086600"/>
              <a:gd name="connsiteY19" fmla="*/ 1066800 h 3329940"/>
              <a:gd name="connsiteX20" fmla="*/ 4465320 w 7086600"/>
              <a:gd name="connsiteY20" fmla="*/ 3238500 h 3329940"/>
              <a:gd name="connsiteX21" fmla="*/ 4526280 w 7086600"/>
              <a:gd name="connsiteY21" fmla="*/ 3238500 h 3329940"/>
              <a:gd name="connsiteX22" fmla="*/ 4716780 w 7086600"/>
              <a:gd name="connsiteY22" fmla="*/ 3329940 h 3329940"/>
              <a:gd name="connsiteX23" fmla="*/ 4792980 w 7086600"/>
              <a:gd name="connsiteY23" fmla="*/ 3329940 h 3329940"/>
              <a:gd name="connsiteX24" fmla="*/ 4739640 w 7086600"/>
              <a:gd name="connsiteY24" fmla="*/ 3246120 h 3329940"/>
              <a:gd name="connsiteX25" fmla="*/ 3832860 w 7086600"/>
              <a:gd name="connsiteY25" fmla="*/ 922020 h 3329940"/>
              <a:gd name="connsiteX26" fmla="*/ 3840480 w 7086600"/>
              <a:gd name="connsiteY26" fmla="*/ 381000 h 3329940"/>
              <a:gd name="connsiteX27" fmla="*/ 4061460 w 7086600"/>
              <a:gd name="connsiteY27" fmla="*/ 320040 h 3329940"/>
              <a:gd name="connsiteX28" fmla="*/ 5021580 w 7086600"/>
              <a:gd name="connsiteY28" fmla="*/ 312420 h 3329940"/>
              <a:gd name="connsiteX29" fmla="*/ 5326380 w 7086600"/>
              <a:gd name="connsiteY29" fmla="*/ 281940 h 3329940"/>
              <a:gd name="connsiteX30" fmla="*/ 6286500 w 7086600"/>
              <a:gd name="connsiteY30" fmla="*/ 144780 h 3329940"/>
              <a:gd name="connsiteX31" fmla="*/ 6812280 w 7086600"/>
              <a:gd name="connsiteY31" fmla="*/ 1051560 h 3329940"/>
              <a:gd name="connsiteX32" fmla="*/ 6880860 w 7086600"/>
              <a:gd name="connsiteY32" fmla="*/ 1066800 h 3329940"/>
              <a:gd name="connsiteX33" fmla="*/ 7086600 w 7086600"/>
              <a:gd name="connsiteY33" fmla="*/ 1089660 h 3329940"/>
              <a:gd name="connsiteX34" fmla="*/ 6804660 w 7086600"/>
              <a:gd name="connsiteY34" fmla="*/ 60960 h 3329940"/>
              <a:gd name="connsiteX35" fmla="*/ 7078980 w 7086600"/>
              <a:gd name="connsiteY35" fmla="*/ 38100 h 3329940"/>
              <a:gd name="connsiteX36" fmla="*/ 7078980 w 7086600"/>
              <a:gd name="connsiteY36" fmla="*/ 7620 h 3329940"/>
              <a:gd name="connsiteX37" fmla="*/ 0 w 7086600"/>
              <a:gd name="connsiteY37" fmla="*/ 0 h 3329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</a:cxnLst>
            <a:rect l="l" t="t" r="r" b="b"/>
            <a:pathLst>
              <a:path w="7086600" h="3329940">
                <a:moveTo>
                  <a:pt x="0" y="0"/>
                </a:moveTo>
                <a:cubicBezTo>
                  <a:pt x="5816" y="29747"/>
                  <a:pt x="12071" y="50458"/>
                  <a:pt x="60960" y="76200"/>
                </a:cubicBezTo>
                <a:lnTo>
                  <a:pt x="266700" y="167640"/>
                </a:lnTo>
                <a:lnTo>
                  <a:pt x="601980" y="266700"/>
                </a:lnTo>
                <a:lnTo>
                  <a:pt x="868680" y="304800"/>
                </a:lnTo>
                <a:lnTo>
                  <a:pt x="2667000" y="320040"/>
                </a:lnTo>
                <a:lnTo>
                  <a:pt x="3048000" y="960120"/>
                </a:lnTo>
                <a:lnTo>
                  <a:pt x="2834640" y="922020"/>
                </a:lnTo>
                <a:lnTo>
                  <a:pt x="2834640" y="876300"/>
                </a:lnTo>
                <a:lnTo>
                  <a:pt x="2659380" y="853440"/>
                </a:lnTo>
                <a:lnTo>
                  <a:pt x="2468880" y="853440"/>
                </a:lnTo>
                <a:lnTo>
                  <a:pt x="2293620" y="868680"/>
                </a:lnTo>
                <a:lnTo>
                  <a:pt x="2293620" y="1181100"/>
                </a:lnTo>
                <a:lnTo>
                  <a:pt x="2461260" y="1196340"/>
                </a:lnTo>
                <a:lnTo>
                  <a:pt x="2659380" y="1196340"/>
                </a:lnTo>
                <a:lnTo>
                  <a:pt x="2834640" y="1173480"/>
                </a:lnTo>
                <a:lnTo>
                  <a:pt x="2834640" y="1173480"/>
                </a:lnTo>
                <a:lnTo>
                  <a:pt x="2834640" y="1173480"/>
                </a:lnTo>
                <a:lnTo>
                  <a:pt x="2842260" y="1120140"/>
                </a:lnTo>
                <a:lnTo>
                  <a:pt x="3108960" y="1066800"/>
                </a:lnTo>
                <a:lnTo>
                  <a:pt x="4465320" y="3238500"/>
                </a:lnTo>
                <a:lnTo>
                  <a:pt x="4526280" y="3238500"/>
                </a:lnTo>
                <a:lnTo>
                  <a:pt x="4716780" y="3329940"/>
                </a:lnTo>
                <a:lnTo>
                  <a:pt x="4792980" y="3329940"/>
                </a:lnTo>
                <a:lnTo>
                  <a:pt x="4739640" y="3246120"/>
                </a:lnTo>
                <a:lnTo>
                  <a:pt x="3832860" y="922020"/>
                </a:lnTo>
                <a:lnTo>
                  <a:pt x="3840480" y="381000"/>
                </a:lnTo>
                <a:lnTo>
                  <a:pt x="4061460" y="320040"/>
                </a:lnTo>
                <a:lnTo>
                  <a:pt x="5021580" y="312420"/>
                </a:lnTo>
                <a:lnTo>
                  <a:pt x="5326380" y="281940"/>
                </a:lnTo>
                <a:lnTo>
                  <a:pt x="6286500" y="144780"/>
                </a:lnTo>
                <a:lnTo>
                  <a:pt x="6812280" y="1051560"/>
                </a:lnTo>
                <a:lnTo>
                  <a:pt x="6880860" y="1066800"/>
                </a:lnTo>
                <a:lnTo>
                  <a:pt x="7086600" y="1089660"/>
                </a:lnTo>
                <a:lnTo>
                  <a:pt x="6804660" y="60960"/>
                </a:lnTo>
                <a:lnTo>
                  <a:pt x="7078980" y="38100"/>
                </a:lnTo>
                <a:lnTo>
                  <a:pt x="7078980" y="7620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50000"/>
            </a:schemeClr>
          </a:solidFill>
          <a:ln w="317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n-GB"/>
          </a:p>
        </xdr:txBody>
      </xdr:sp>
      <xdr:sp macro="" textlink="">
        <xdr:nvSpPr>
          <xdr:cNvPr id="15" name="Freeform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 rot="16200000" flipH="1">
            <a:off x="2465845" y="1967542"/>
            <a:ext cx="3599371" cy="1691317"/>
          </a:xfrm>
          <a:custGeom>
            <a:avLst/>
            <a:gdLst>
              <a:gd name="connsiteX0" fmla="*/ 0 w 7086600"/>
              <a:gd name="connsiteY0" fmla="*/ 0 h 3329940"/>
              <a:gd name="connsiteX1" fmla="*/ 60960 w 7086600"/>
              <a:gd name="connsiteY1" fmla="*/ 76200 h 3329940"/>
              <a:gd name="connsiteX2" fmla="*/ 266700 w 7086600"/>
              <a:gd name="connsiteY2" fmla="*/ 167640 h 3329940"/>
              <a:gd name="connsiteX3" fmla="*/ 601980 w 7086600"/>
              <a:gd name="connsiteY3" fmla="*/ 266700 h 3329940"/>
              <a:gd name="connsiteX4" fmla="*/ 868680 w 7086600"/>
              <a:gd name="connsiteY4" fmla="*/ 304800 h 3329940"/>
              <a:gd name="connsiteX5" fmla="*/ 2667000 w 7086600"/>
              <a:gd name="connsiteY5" fmla="*/ 320040 h 3329940"/>
              <a:gd name="connsiteX6" fmla="*/ 3048000 w 7086600"/>
              <a:gd name="connsiteY6" fmla="*/ 960120 h 3329940"/>
              <a:gd name="connsiteX7" fmla="*/ 2834640 w 7086600"/>
              <a:gd name="connsiteY7" fmla="*/ 922020 h 3329940"/>
              <a:gd name="connsiteX8" fmla="*/ 2834640 w 7086600"/>
              <a:gd name="connsiteY8" fmla="*/ 876300 h 3329940"/>
              <a:gd name="connsiteX9" fmla="*/ 2659380 w 7086600"/>
              <a:gd name="connsiteY9" fmla="*/ 853440 h 3329940"/>
              <a:gd name="connsiteX10" fmla="*/ 2468880 w 7086600"/>
              <a:gd name="connsiteY10" fmla="*/ 853440 h 3329940"/>
              <a:gd name="connsiteX11" fmla="*/ 2293620 w 7086600"/>
              <a:gd name="connsiteY11" fmla="*/ 868680 h 3329940"/>
              <a:gd name="connsiteX12" fmla="*/ 2293620 w 7086600"/>
              <a:gd name="connsiteY12" fmla="*/ 1181100 h 3329940"/>
              <a:gd name="connsiteX13" fmla="*/ 2461260 w 7086600"/>
              <a:gd name="connsiteY13" fmla="*/ 1196340 h 3329940"/>
              <a:gd name="connsiteX14" fmla="*/ 2659380 w 7086600"/>
              <a:gd name="connsiteY14" fmla="*/ 1196340 h 3329940"/>
              <a:gd name="connsiteX15" fmla="*/ 2834640 w 7086600"/>
              <a:gd name="connsiteY15" fmla="*/ 1173480 h 3329940"/>
              <a:gd name="connsiteX16" fmla="*/ 2834640 w 7086600"/>
              <a:gd name="connsiteY16" fmla="*/ 1173480 h 3329940"/>
              <a:gd name="connsiteX17" fmla="*/ 2834640 w 7086600"/>
              <a:gd name="connsiteY17" fmla="*/ 1173480 h 3329940"/>
              <a:gd name="connsiteX18" fmla="*/ 2842260 w 7086600"/>
              <a:gd name="connsiteY18" fmla="*/ 1120140 h 3329940"/>
              <a:gd name="connsiteX19" fmla="*/ 3108960 w 7086600"/>
              <a:gd name="connsiteY19" fmla="*/ 1066800 h 3329940"/>
              <a:gd name="connsiteX20" fmla="*/ 4465320 w 7086600"/>
              <a:gd name="connsiteY20" fmla="*/ 3238500 h 3329940"/>
              <a:gd name="connsiteX21" fmla="*/ 4526280 w 7086600"/>
              <a:gd name="connsiteY21" fmla="*/ 3238500 h 3329940"/>
              <a:gd name="connsiteX22" fmla="*/ 4716780 w 7086600"/>
              <a:gd name="connsiteY22" fmla="*/ 3329940 h 3329940"/>
              <a:gd name="connsiteX23" fmla="*/ 4792980 w 7086600"/>
              <a:gd name="connsiteY23" fmla="*/ 3329940 h 3329940"/>
              <a:gd name="connsiteX24" fmla="*/ 4739640 w 7086600"/>
              <a:gd name="connsiteY24" fmla="*/ 3246120 h 3329940"/>
              <a:gd name="connsiteX25" fmla="*/ 3832860 w 7086600"/>
              <a:gd name="connsiteY25" fmla="*/ 922020 h 3329940"/>
              <a:gd name="connsiteX26" fmla="*/ 3840480 w 7086600"/>
              <a:gd name="connsiteY26" fmla="*/ 381000 h 3329940"/>
              <a:gd name="connsiteX27" fmla="*/ 4061460 w 7086600"/>
              <a:gd name="connsiteY27" fmla="*/ 320040 h 3329940"/>
              <a:gd name="connsiteX28" fmla="*/ 5021580 w 7086600"/>
              <a:gd name="connsiteY28" fmla="*/ 312420 h 3329940"/>
              <a:gd name="connsiteX29" fmla="*/ 5326380 w 7086600"/>
              <a:gd name="connsiteY29" fmla="*/ 281940 h 3329940"/>
              <a:gd name="connsiteX30" fmla="*/ 6286500 w 7086600"/>
              <a:gd name="connsiteY30" fmla="*/ 144780 h 3329940"/>
              <a:gd name="connsiteX31" fmla="*/ 6812280 w 7086600"/>
              <a:gd name="connsiteY31" fmla="*/ 1051560 h 3329940"/>
              <a:gd name="connsiteX32" fmla="*/ 6880860 w 7086600"/>
              <a:gd name="connsiteY32" fmla="*/ 1066800 h 3329940"/>
              <a:gd name="connsiteX33" fmla="*/ 7086600 w 7086600"/>
              <a:gd name="connsiteY33" fmla="*/ 1089660 h 3329940"/>
              <a:gd name="connsiteX34" fmla="*/ 6804660 w 7086600"/>
              <a:gd name="connsiteY34" fmla="*/ 60960 h 3329940"/>
              <a:gd name="connsiteX35" fmla="*/ 7078980 w 7086600"/>
              <a:gd name="connsiteY35" fmla="*/ 38100 h 3329940"/>
              <a:gd name="connsiteX36" fmla="*/ 7078980 w 7086600"/>
              <a:gd name="connsiteY36" fmla="*/ 7620 h 3329940"/>
              <a:gd name="connsiteX37" fmla="*/ 0 w 7086600"/>
              <a:gd name="connsiteY37" fmla="*/ 0 h 3329940"/>
              <a:gd name="connsiteX0" fmla="*/ 0 w 7086600"/>
              <a:gd name="connsiteY0" fmla="*/ 0 h 3329940"/>
              <a:gd name="connsiteX1" fmla="*/ 60960 w 7086600"/>
              <a:gd name="connsiteY1" fmla="*/ 76200 h 3329940"/>
              <a:gd name="connsiteX2" fmla="*/ 266700 w 7086600"/>
              <a:gd name="connsiteY2" fmla="*/ 167640 h 3329940"/>
              <a:gd name="connsiteX3" fmla="*/ 601980 w 7086600"/>
              <a:gd name="connsiteY3" fmla="*/ 266700 h 3329940"/>
              <a:gd name="connsiteX4" fmla="*/ 868680 w 7086600"/>
              <a:gd name="connsiteY4" fmla="*/ 304800 h 3329940"/>
              <a:gd name="connsiteX5" fmla="*/ 2667000 w 7086600"/>
              <a:gd name="connsiteY5" fmla="*/ 320040 h 3329940"/>
              <a:gd name="connsiteX6" fmla="*/ 3048000 w 7086600"/>
              <a:gd name="connsiteY6" fmla="*/ 960120 h 3329940"/>
              <a:gd name="connsiteX7" fmla="*/ 2834640 w 7086600"/>
              <a:gd name="connsiteY7" fmla="*/ 922020 h 3329940"/>
              <a:gd name="connsiteX8" fmla="*/ 2834640 w 7086600"/>
              <a:gd name="connsiteY8" fmla="*/ 876300 h 3329940"/>
              <a:gd name="connsiteX9" fmla="*/ 2659380 w 7086600"/>
              <a:gd name="connsiteY9" fmla="*/ 853440 h 3329940"/>
              <a:gd name="connsiteX10" fmla="*/ 2468880 w 7086600"/>
              <a:gd name="connsiteY10" fmla="*/ 853440 h 3329940"/>
              <a:gd name="connsiteX11" fmla="*/ 2293620 w 7086600"/>
              <a:gd name="connsiteY11" fmla="*/ 868680 h 3329940"/>
              <a:gd name="connsiteX12" fmla="*/ 2293620 w 7086600"/>
              <a:gd name="connsiteY12" fmla="*/ 1181100 h 3329940"/>
              <a:gd name="connsiteX13" fmla="*/ 2461260 w 7086600"/>
              <a:gd name="connsiteY13" fmla="*/ 1196340 h 3329940"/>
              <a:gd name="connsiteX14" fmla="*/ 2659380 w 7086600"/>
              <a:gd name="connsiteY14" fmla="*/ 1196340 h 3329940"/>
              <a:gd name="connsiteX15" fmla="*/ 2834640 w 7086600"/>
              <a:gd name="connsiteY15" fmla="*/ 1173480 h 3329940"/>
              <a:gd name="connsiteX16" fmla="*/ 2834640 w 7086600"/>
              <a:gd name="connsiteY16" fmla="*/ 1173480 h 3329940"/>
              <a:gd name="connsiteX17" fmla="*/ 2834640 w 7086600"/>
              <a:gd name="connsiteY17" fmla="*/ 1173480 h 3329940"/>
              <a:gd name="connsiteX18" fmla="*/ 2842260 w 7086600"/>
              <a:gd name="connsiteY18" fmla="*/ 1120140 h 3329940"/>
              <a:gd name="connsiteX19" fmla="*/ 3108960 w 7086600"/>
              <a:gd name="connsiteY19" fmla="*/ 1066800 h 3329940"/>
              <a:gd name="connsiteX20" fmla="*/ 4465320 w 7086600"/>
              <a:gd name="connsiteY20" fmla="*/ 3238500 h 3329940"/>
              <a:gd name="connsiteX21" fmla="*/ 4526280 w 7086600"/>
              <a:gd name="connsiteY21" fmla="*/ 3238500 h 3329940"/>
              <a:gd name="connsiteX22" fmla="*/ 4716780 w 7086600"/>
              <a:gd name="connsiteY22" fmla="*/ 3329940 h 3329940"/>
              <a:gd name="connsiteX23" fmla="*/ 4792980 w 7086600"/>
              <a:gd name="connsiteY23" fmla="*/ 3329940 h 3329940"/>
              <a:gd name="connsiteX24" fmla="*/ 4739640 w 7086600"/>
              <a:gd name="connsiteY24" fmla="*/ 3246120 h 3329940"/>
              <a:gd name="connsiteX25" fmla="*/ 3832860 w 7086600"/>
              <a:gd name="connsiteY25" fmla="*/ 922020 h 3329940"/>
              <a:gd name="connsiteX26" fmla="*/ 3840480 w 7086600"/>
              <a:gd name="connsiteY26" fmla="*/ 381000 h 3329940"/>
              <a:gd name="connsiteX27" fmla="*/ 4061460 w 7086600"/>
              <a:gd name="connsiteY27" fmla="*/ 320040 h 3329940"/>
              <a:gd name="connsiteX28" fmla="*/ 5021580 w 7086600"/>
              <a:gd name="connsiteY28" fmla="*/ 312420 h 3329940"/>
              <a:gd name="connsiteX29" fmla="*/ 5326380 w 7086600"/>
              <a:gd name="connsiteY29" fmla="*/ 281940 h 3329940"/>
              <a:gd name="connsiteX30" fmla="*/ 6286500 w 7086600"/>
              <a:gd name="connsiteY30" fmla="*/ 144780 h 3329940"/>
              <a:gd name="connsiteX31" fmla="*/ 6812280 w 7086600"/>
              <a:gd name="connsiteY31" fmla="*/ 1051560 h 3329940"/>
              <a:gd name="connsiteX32" fmla="*/ 6880860 w 7086600"/>
              <a:gd name="connsiteY32" fmla="*/ 1066800 h 3329940"/>
              <a:gd name="connsiteX33" fmla="*/ 7086600 w 7086600"/>
              <a:gd name="connsiteY33" fmla="*/ 1089660 h 3329940"/>
              <a:gd name="connsiteX34" fmla="*/ 6804660 w 7086600"/>
              <a:gd name="connsiteY34" fmla="*/ 60960 h 3329940"/>
              <a:gd name="connsiteX35" fmla="*/ 7078980 w 7086600"/>
              <a:gd name="connsiteY35" fmla="*/ 38100 h 3329940"/>
              <a:gd name="connsiteX36" fmla="*/ 7078980 w 7086600"/>
              <a:gd name="connsiteY36" fmla="*/ 7620 h 3329940"/>
              <a:gd name="connsiteX37" fmla="*/ 0 w 7086600"/>
              <a:gd name="connsiteY37" fmla="*/ 0 h 3329940"/>
              <a:gd name="connsiteX0" fmla="*/ 0 w 7086600"/>
              <a:gd name="connsiteY0" fmla="*/ 0 h 3329940"/>
              <a:gd name="connsiteX1" fmla="*/ 60960 w 7086600"/>
              <a:gd name="connsiteY1" fmla="*/ 76200 h 3329940"/>
              <a:gd name="connsiteX2" fmla="*/ 266700 w 7086600"/>
              <a:gd name="connsiteY2" fmla="*/ 167640 h 3329940"/>
              <a:gd name="connsiteX3" fmla="*/ 601980 w 7086600"/>
              <a:gd name="connsiteY3" fmla="*/ 266700 h 3329940"/>
              <a:gd name="connsiteX4" fmla="*/ 868680 w 7086600"/>
              <a:gd name="connsiteY4" fmla="*/ 304800 h 3329940"/>
              <a:gd name="connsiteX5" fmla="*/ 2667000 w 7086600"/>
              <a:gd name="connsiteY5" fmla="*/ 320040 h 3329940"/>
              <a:gd name="connsiteX6" fmla="*/ 3048000 w 7086600"/>
              <a:gd name="connsiteY6" fmla="*/ 960120 h 3329940"/>
              <a:gd name="connsiteX7" fmla="*/ 2834640 w 7086600"/>
              <a:gd name="connsiteY7" fmla="*/ 922020 h 3329940"/>
              <a:gd name="connsiteX8" fmla="*/ 2834640 w 7086600"/>
              <a:gd name="connsiteY8" fmla="*/ 876300 h 3329940"/>
              <a:gd name="connsiteX9" fmla="*/ 2659380 w 7086600"/>
              <a:gd name="connsiteY9" fmla="*/ 853440 h 3329940"/>
              <a:gd name="connsiteX10" fmla="*/ 2468880 w 7086600"/>
              <a:gd name="connsiteY10" fmla="*/ 853440 h 3329940"/>
              <a:gd name="connsiteX11" fmla="*/ 2293620 w 7086600"/>
              <a:gd name="connsiteY11" fmla="*/ 868680 h 3329940"/>
              <a:gd name="connsiteX12" fmla="*/ 2293620 w 7086600"/>
              <a:gd name="connsiteY12" fmla="*/ 1181100 h 3329940"/>
              <a:gd name="connsiteX13" fmla="*/ 2461260 w 7086600"/>
              <a:gd name="connsiteY13" fmla="*/ 1196340 h 3329940"/>
              <a:gd name="connsiteX14" fmla="*/ 2659380 w 7086600"/>
              <a:gd name="connsiteY14" fmla="*/ 1196340 h 3329940"/>
              <a:gd name="connsiteX15" fmla="*/ 2834640 w 7086600"/>
              <a:gd name="connsiteY15" fmla="*/ 1173480 h 3329940"/>
              <a:gd name="connsiteX16" fmla="*/ 2834640 w 7086600"/>
              <a:gd name="connsiteY16" fmla="*/ 1173480 h 3329940"/>
              <a:gd name="connsiteX17" fmla="*/ 2834640 w 7086600"/>
              <a:gd name="connsiteY17" fmla="*/ 1173480 h 3329940"/>
              <a:gd name="connsiteX18" fmla="*/ 2842260 w 7086600"/>
              <a:gd name="connsiteY18" fmla="*/ 1120140 h 3329940"/>
              <a:gd name="connsiteX19" fmla="*/ 3108960 w 7086600"/>
              <a:gd name="connsiteY19" fmla="*/ 1066800 h 3329940"/>
              <a:gd name="connsiteX20" fmla="*/ 4465320 w 7086600"/>
              <a:gd name="connsiteY20" fmla="*/ 3238500 h 3329940"/>
              <a:gd name="connsiteX21" fmla="*/ 4526280 w 7086600"/>
              <a:gd name="connsiteY21" fmla="*/ 3238500 h 3329940"/>
              <a:gd name="connsiteX22" fmla="*/ 4716780 w 7086600"/>
              <a:gd name="connsiteY22" fmla="*/ 3329940 h 3329940"/>
              <a:gd name="connsiteX23" fmla="*/ 4792980 w 7086600"/>
              <a:gd name="connsiteY23" fmla="*/ 3329940 h 3329940"/>
              <a:gd name="connsiteX24" fmla="*/ 4739640 w 7086600"/>
              <a:gd name="connsiteY24" fmla="*/ 3246120 h 3329940"/>
              <a:gd name="connsiteX25" fmla="*/ 3832860 w 7086600"/>
              <a:gd name="connsiteY25" fmla="*/ 922020 h 3329940"/>
              <a:gd name="connsiteX26" fmla="*/ 3840480 w 7086600"/>
              <a:gd name="connsiteY26" fmla="*/ 381000 h 3329940"/>
              <a:gd name="connsiteX27" fmla="*/ 4061460 w 7086600"/>
              <a:gd name="connsiteY27" fmla="*/ 320040 h 3329940"/>
              <a:gd name="connsiteX28" fmla="*/ 5021580 w 7086600"/>
              <a:gd name="connsiteY28" fmla="*/ 312420 h 3329940"/>
              <a:gd name="connsiteX29" fmla="*/ 5326380 w 7086600"/>
              <a:gd name="connsiteY29" fmla="*/ 281940 h 3329940"/>
              <a:gd name="connsiteX30" fmla="*/ 6286500 w 7086600"/>
              <a:gd name="connsiteY30" fmla="*/ 144780 h 3329940"/>
              <a:gd name="connsiteX31" fmla="*/ 6812280 w 7086600"/>
              <a:gd name="connsiteY31" fmla="*/ 1051560 h 3329940"/>
              <a:gd name="connsiteX32" fmla="*/ 6880860 w 7086600"/>
              <a:gd name="connsiteY32" fmla="*/ 1066800 h 3329940"/>
              <a:gd name="connsiteX33" fmla="*/ 7086600 w 7086600"/>
              <a:gd name="connsiteY33" fmla="*/ 1089660 h 3329940"/>
              <a:gd name="connsiteX34" fmla="*/ 6804660 w 7086600"/>
              <a:gd name="connsiteY34" fmla="*/ 60960 h 3329940"/>
              <a:gd name="connsiteX35" fmla="*/ 7078980 w 7086600"/>
              <a:gd name="connsiteY35" fmla="*/ 38100 h 3329940"/>
              <a:gd name="connsiteX36" fmla="*/ 7078980 w 7086600"/>
              <a:gd name="connsiteY36" fmla="*/ 7620 h 3329940"/>
              <a:gd name="connsiteX37" fmla="*/ 0 w 7086600"/>
              <a:gd name="connsiteY37" fmla="*/ 0 h 3329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</a:cxnLst>
            <a:rect l="l" t="t" r="r" b="b"/>
            <a:pathLst>
              <a:path w="7086600" h="3329940">
                <a:moveTo>
                  <a:pt x="0" y="0"/>
                </a:moveTo>
                <a:cubicBezTo>
                  <a:pt x="5816" y="29747"/>
                  <a:pt x="12071" y="50458"/>
                  <a:pt x="60960" y="76200"/>
                </a:cubicBezTo>
                <a:lnTo>
                  <a:pt x="266700" y="167640"/>
                </a:lnTo>
                <a:lnTo>
                  <a:pt x="601980" y="266700"/>
                </a:lnTo>
                <a:lnTo>
                  <a:pt x="868680" y="304800"/>
                </a:lnTo>
                <a:lnTo>
                  <a:pt x="2667000" y="320040"/>
                </a:lnTo>
                <a:lnTo>
                  <a:pt x="3048000" y="960120"/>
                </a:lnTo>
                <a:lnTo>
                  <a:pt x="2834640" y="922020"/>
                </a:lnTo>
                <a:lnTo>
                  <a:pt x="2834640" y="876300"/>
                </a:lnTo>
                <a:lnTo>
                  <a:pt x="2659380" y="853440"/>
                </a:lnTo>
                <a:lnTo>
                  <a:pt x="2468880" y="853440"/>
                </a:lnTo>
                <a:lnTo>
                  <a:pt x="2293620" y="868680"/>
                </a:lnTo>
                <a:lnTo>
                  <a:pt x="2293620" y="1181100"/>
                </a:lnTo>
                <a:lnTo>
                  <a:pt x="2461260" y="1196340"/>
                </a:lnTo>
                <a:lnTo>
                  <a:pt x="2659380" y="1196340"/>
                </a:lnTo>
                <a:lnTo>
                  <a:pt x="2834640" y="1173480"/>
                </a:lnTo>
                <a:lnTo>
                  <a:pt x="2834640" y="1173480"/>
                </a:lnTo>
                <a:lnTo>
                  <a:pt x="2834640" y="1173480"/>
                </a:lnTo>
                <a:lnTo>
                  <a:pt x="2842260" y="1120140"/>
                </a:lnTo>
                <a:lnTo>
                  <a:pt x="3108960" y="1066800"/>
                </a:lnTo>
                <a:lnTo>
                  <a:pt x="4465320" y="3238500"/>
                </a:lnTo>
                <a:lnTo>
                  <a:pt x="4526280" y="3238500"/>
                </a:lnTo>
                <a:lnTo>
                  <a:pt x="4716780" y="3329940"/>
                </a:lnTo>
                <a:lnTo>
                  <a:pt x="4792980" y="3329940"/>
                </a:lnTo>
                <a:lnTo>
                  <a:pt x="4739640" y="3246120"/>
                </a:lnTo>
                <a:lnTo>
                  <a:pt x="3832860" y="922020"/>
                </a:lnTo>
                <a:lnTo>
                  <a:pt x="3840480" y="381000"/>
                </a:lnTo>
                <a:lnTo>
                  <a:pt x="4061460" y="320040"/>
                </a:lnTo>
                <a:lnTo>
                  <a:pt x="5021580" y="312420"/>
                </a:lnTo>
                <a:lnTo>
                  <a:pt x="5326380" y="281940"/>
                </a:lnTo>
                <a:lnTo>
                  <a:pt x="6286500" y="144780"/>
                </a:lnTo>
                <a:lnTo>
                  <a:pt x="6812280" y="1051560"/>
                </a:lnTo>
                <a:lnTo>
                  <a:pt x="6880860" y="1066800"/>
                </a:lnTo>
                <a:lnTo>
                  <a:pt x="7086600" y="1089660"/>
                </a:lnTo>
                <a:lnTo>
                  <a:pt x="6804660" y="60960"/>
                </a:lnTo>
                <a:lnTo>
                  <a:pt x="7078980" y="38100"/>
                </a:lnTo>
                <a:lnTo>
                  <a:pt x="7078980" y="7620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50000"/>
            </a:schemeClr>
          </a:solidFill>
          <a:ln w="317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n-GB"/>
          </a:p>
        </xdr:txBody>
      </xdr:sp>
    </xdr:grpSp>
    <xdr:clientData/>
  </xdr:twoCellAnchor>
  <xdr:twoCellAnchor>
    <xdr:from>
      <xdr:col>15</xdr:col>
      <xdr:colOff>409575</xdr:colOff>
      <xdr:row>23</xdr:row>
      <xdr:rowOff>9525</xdr:rowOff>
    </xdr:from>
    <xdr:to>
      <xdr:col>16</xdr:col>
      <xdr:colOff>133350</xdr:colOff>
      <xdr:row>24</xdr:row>
      <xdr:rowOff>180975</xdr:rowOff>
    </xdr:to>
    <xdr:grpSp>
      <xdr:nvGrpSpPr>
        <xdr:cNvPr id="1068" name="Group 15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GrpSpPr>
          <a:grpSpLocks noChangeAspect="1"/>
        </xdr:cNvGrpSpPr>
      </xdr:nvGrpSpPr>
      <xdr:grpSpPr bwMode="auto">
        <a:xfrm>
          <a:off x="9264650" y="4568825"/>
          <a:ext cx="365125" cy="352425"/>
          <a:chOff x="1728560" y="1013515"/>
          <a:chExt cx="3382629" cy="3599376"/>
        </a:xfrm>
      </xdr:grpSpPr>
      <xdr:sp macro="" textlink="">
        <xdr:nvSpPr>
          <xdr:cNvPr id="17" name="Freeform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 rot="5400000">
            <a:off x="798691" y="1943384"/>
            <a:ext cx="3599376" cy="1739638"/>
          </a:xfrm>
          <a:custGeom>
            <a:avLst/>
            <a:gdLst>
              <a:gd name="connsiteX0" fmla="*/ 0 w 7086600"/>
              <a:gd name="connsiteY0" fmla="*/ 0 h 3329940"/>
              <a:gd name="connsiteX1" fmla="*/ 60960 w 7086600"/>
              <a:gd name="connsiteY1" fmla="*/ 76200 h 3329940"/>
              <a:gd name="connsiteX2" fmla="*/ 266700 w 7086600"/>
              <a:gd name="connsiteY2" fmla="*/ 167640 h 3329940"/>
              <a:gd name="connsiteX3" fmla="*/ 601980 w 7086600"/>
              <a:gd name="connsiteY3" fmla="*/ 266700 h 3329940"/>
              <a:gd name="connsiteX4" fmla="*/ 868680 w 7086600"/>
              <a:gd name="connsiteY4" fmla="*/ 304800 h 3329940"/>
              <a:gd name="connsiteX5" fmla="*/ 2667000 w 7086600"/>
              <a:gd name="connsiteY5" fmla="*/ 320040 h 3329940"/>
              <a:gd name="connsiteX6" fmla="*/ 3048000 w 7086600"/>
              <a:gd name="connsiteY6" fmla="*/ 960120 h 3329940"/>
              <a:gd name="connsiteX7" fmla="*/ 2834640 w 7086600"/>
              <a:gd name="connsiteY7" fmla="*/ 922020 h 3329940"/>
              <a:gd name="connsiteX8" fmla="*/ 2834640 w 7086600"/>
              <a:gd name="connsiteY8" fmla="*/ 876300 h 3329940"/>
              <a:gd name="connsiteX9" fmla="*/ 2659380 w 7086600"/>
              <a:gd name="connsiteY9" fmla="*/ 853440 h 3329940"/>
              <a:gd name="connsiteX10" fmla="*/ 2468880 w 7086600"/>
              <a:gd name="connsiteY10" fmla="*/ 853440 h 3329940"/>
              <a:gd name="connsiteX11" fmla="*/ 2293620 w 7086600"/>
              <a:gd name="connsiteY11" fmla="*/ 868680 h 3329940"/>
              <a:gd name="connsiteX12" fmla="*/ 2293620 w 7086600"/>
              <a:gd name="connsiteY12" fmla="*/ 1181100 h 3329940"/>
              <a:gd name="connsiteX13" fmla="*/ 2461260 w 7086600"/>
              <a:gd name="connsiteY13" fmla="*/ 1196340 h 3329940"/>
              <a:gd name="connsiteX14" fmla="*/ 2659380 w 7086600"/>
              <a:gd name="connsiteY14" fmla="*/ 1196340 h 3329940"/>
              <a:gd name="connsiteX15" fmla="*/ 2834640 w 7086600"/>
              <a:gd name="connsiteY15" fmla="*/ 1173480 h 3329940"/>
              <a:gd name="connsiteX16" fmla="*/ 2834640 w 7086600"/>
              <a:gd name="connsiteY16" fmla="*/ 1173480 h 3329940"/>
              <a:gd name="connsiteX17" fmla="*/ 2834640 w 7086600"/>
              <a:gd name="connsiteY17" fmla="*/ 1173480 h 3329940"/>
              <a:gd name="connsiteX18" fmla="*/ 2842260 w 7086600"/>
              <a:gd name="connsiteY18" fmla="*/ 1120140 h 3329940"/>
              <a:gd name="connsiteX19" fmla="*/ 3108960 w 7086600"/>
              <a:gd name="connsiteY19" fmla="*/ 1066800 h 3329940"/>
              <a:gd name="connsiteX20" fmla="*/ 4465320 w 7086600"/>
              <a:gd name="connsiteY20" fmla="*/ 3238500 h 3329940"/>
              <a:gd name="connsiteX21" fmla="*/ 4526280 w 7086600"/>
              <a:gd name="connsiteY21" fmla="*/ 3238500 h 3329940"/>
              <a:gd name="connsiteX22" fmla="*/ 4716780 w 7086600"/>
              <a:gd name="connsiteY22" fmla="*/ 3329940 h 3329940"/>
              <a:gd name="connsiteX23" fmla="*/ 4792980 w 7086600"/>
              <a:gd name="connsiteY23" fmla="*/ 3329940 h 3329940"/>
              <a:gd name="connsiteX24" fmla="*/ 4739640 w 7086600"/>
              <a:gd name="connsiteY24" fmla="*/ 3246120 h 3329940"/>
              <a:gd name="connsiteX25" fmla="*/ 3832860 w 7086600"/>
              <a:gd name="connsiteY25" fmla="*/ 922020 h 3329940"/>
              <a:gd name="connsiteX26" fmla="*/ 3840480 w 7086600"/>
              <a:gd name="connsiteY26" fmla="*/ 381000 h 3329940"/>
              <a:gd name="connsiteX27" fmla="*/ 4061460 w 7086600"/>
              <a:gd name="connsiteY27" fmla="*/ 320040 h 3329940"/>
              <a:gd name="connsiteX28" fmla="*/ 5021580 w 7086600"/>
              <a:gd name="connsiteY28" fmla="*/ 312420 h 3329940"/>
              <a:gd name="connsiteX29" fmla="*/ 5326380 w 7086600"/>
              <a:gd name="connsiteY29" fmla="*/ 281940 h 3329940"/>
              <a:gd name="connsiteX30" fmla="*/ 6286500 w 7086600"/>
              <a:gd name="connsiteY30" fmla="*/ 144780 h 3329940"/>
              <a:gd name="connsiteX31" fmla="*/ 6812280 w 7086600"/>
              <a:gd name="connsiteY31" fmla="*/ 1051560 h 3329940"/>
              <a:gd name="connsiteX32" fmla="*/ 6880860 w 7086600"/>
              <a:gd name="connsiteY32" fmla="*/ 1066800 h 3329940"/>
              <a:gd name="connsiteX33" fmla="*/ 7086600 w 7086600"/>
              <a:gd name="connsiteY33" fmla="*/ 1089660 h 3329940"/>
              <a:gd name="connsiteX34" fmla="*/ 6804660 w 7086600"/>
              <a:gd name="connsiteY34" fmla="*/ 60960 h 3329940"/>
              <a:gd name="connsiteX35" fmla="*/ 7078980 w 7086600"/>
              <a:gd name="connsiteY35" fmla="*/ 38100 h 3329940"/>
              <a:gd name="connsiteX36" fmla="*/ 7078980 w 7086600"/>
              <a:gd name="connsiteY36" fmla="*/ 7620 h 3329940"/>
              <a:gd name="connsiteX37" fmla="*/ 0 w 7086600"/>
              <a:gd name="connsiteY37" fmla="*/ 0 h 3329940"/>
              <a:gd name="connsiteX0" fmla="*/ 0 w 7086600"/>
              <a:gd name="connsiteY0" fmla="*/ 0 h 3329940"/>
              <a:gd name="connsiteX1" fmla="*/ 60960 w 7086600"/>
              <a:gd name="connsiteY1" fmla="*/ 76200 h 3329940"/>
              <a:gd name="connsiteX2" fmla="*/ 266700 w 7086600"/>
              <a:gd name="connsiteY2" fmla="*/ 167640 h 3329940"/>
              <a:gd name="connsiteX3" fmla="*/ 601980 w 7086600"/>
              <a:gd name="connsiteY3" fmla="*/ 266700 h 3329940"/>
              <a:gd name="connsiteX4" fmla="*/ 868680 w 7086600"/>
              <a:gd name="connsiteY4" fmla="*/ 304800 h 3329940"/>
              <a:gd name="connsiteX5" fmla="*/ 2667000 w 7086600"/>
              <a:gd name="connsiteY5" fmla="*/ 320040 h 3329940"/>
              <a:gd name="connsiteX6" fmla="*/ 3048000 w 7086600"/>
              <a:gd name="connsiteY6" fmla="*/ 960120 h 3329940"/>
              <a:gd name="connsiteX7" fmla="*/ 2834640 w 7086600"/>
              <a:gd name="connsiteY7" fmla="*/ 922020 h 3329940"/>
              <a:gd name="connsiteX8" fmla="*/ 2834640 w 7086600"/>
              <a:gd name="connsiteY8" fmla="*/ 876300 h 3329940"/>
              <a:gd name="connsiteX9" fmla="*/ 2659380 w 7086600"/>
              <a:gd name="connsiteY9" fmla="*/ 853440 h 3329940"/>
              <a:gd name="connsiteX10" fmla="*/ 2468880 w 7086600"/>
              <a:gd name="connsiteY10" fmla="*/ 853440 h 3329940"/>
              <a:gd name="connsiteX11" fmla="*/ 2293620 w 7086600"/>
              <a:gd name="connsiteY11" fmla="*/ 868680 h 3329940"/>
              <a:gd name="connsiteX12" fmla="*/ 2293620 w 7086600"/>
              <a:gd name="connsiteY12" fmla="*/ 1181100 h 3329940"/>
              <a:gd name="connsiteX13" fmla="*/ 2461260 w 7086600"/>
              <a:gd name="connsiteY13" fmla="*/ 1196340 h 3329940"/>
              <a:gd name="connsiteX14" fmla="*/ 2659380 w 7086600"/>
              <a:gd name="connsiteY14" fmla="*/ 1196340 h 3329940"/>
              <a:gd name="connsiteX15" fmla="*/ 2834640 w 7086600"/>
              <a:gd name="connsiteY15" fmla="*/ 1173480 h 3329940"/>
              <a:gd name="connsiteX16" fmla="*/ 2834640 w 7086600"/>
              <a:gd name="connsiteY16" fmla="*/ 1173480 h 3329940"/>
              <a:gd name="connsiteX17" fmla="*/ 2834640 w 7086600"/>
              <a:gd name="connsiteY17" fmla="*/ 1173480 h 3329940"/>
              <a:gd name="connsiteX18" fmla="*/ 2842260 w 7086600"/>
              <a:gd name="connsiteY18" fmla="*/ 1120140 h 3329940"/>
              <a:gd name="connsiteX19" fmla="*/ 3108960 w 7086600"/>
              <a:gd name="connsiteY19" fmla="*/ 1066800 h 3329940"/>
              <a:gd name="connsiteX20" fmla="*/ 4465320 w 7086600"/>
              <a:gd name="connsiteY20" fmla="*/ 3238500 h 3329940"/>
              <a:gd name="connsiteX21" fmla="*/ 4526280 w 7086600"/>
              <a:gd name="connsiteY21" fmla="*/ 3238500 h 3329940"/>
              <a:gd name="connsiteX22" fmla="*/ 4716780 w 7086600"/>
              <a:gd name="connsiteY22" fmla="*/ 3329940 h 3329940"/>
              <a:gd name="connsiteX23" fmla="*/ 4792980 w 7086600"/>
              <a:gd name="connsiteY23" fmla="*/ 3329940 h 3329940"/>
              <a:gd name="connsiteX24" fmla="*/ 4739640 w 7086600"/>
              <a:gd name="connsiteY24" fmla="*/ 3246120 h 3329940"/>
              <a:gd name="connsiteX25" fmla="*/ 3832860 w 7086600"/>
              <a:gd name="connsiteY25" fmla="*/ 922020 h 3329940"/>
              <a:gd name="connsiteX26" fmla="*/ 3840480 w 7086600"/>
              <a:gd name="connsiteY26" fmla="*/ 381000 h 3329940"/>
              <a:gd name="connsiteX27" fmla="*/ 4061460 w 7086600"/>
              <a:gd name="connsiteY27" fmla="*/ 320040 h 3329940"/>
              <a:gd name="connsiteX28" fmla="*/ 5021580 w 7086600"/>
              <a:gd name="connsiteY28" fmla="*/ 312420 h 3329940"/>
              <a:gd name="connsiteX29" fmla="*/ 5326380 w 7086600"/>
              <a:gd name="connsiteY29" fmla="*/ 281940 h 3329940"/>
              <a:gd name="connsiteX30" fmla="*/ 6286500 w 7086600"/>
              <a:gd name="connsiteY30" fmla="*/ 144780 h 3329940"/>
              <a:gd name="connsiteX31" fmla="*/ 6812280 w 7086600"/>
              <a:gd name="connsiteY31" fmla="*/ 1051560 h 3329940"/>
              <a:gd name="connsiteX32" fmla="*/ 6880860 w 7086600"/>
              <a:gd name="connsiteY32" fmla="*/ 1066800 h 3329940"/>
              <a:gd name="connsiteX33" fmla="*/ 7086600 w 7086600"/>
              <a:gd name="connsiteY33" fmla="*/ 1089660 h 3329940"/>
              <a:gd name="connsiteX34" fmla="*/ 6804660 w 7086600"/>
              <a:gd name="connsiteY34" fmla="*/ 60960 h 3329940"/>
              <a:gd name="connsiteX35" fmla="*/ 7078980 w 7086600"/>
              <a:gd name="connsiteY35" fmla="*/ 38100 h 3329940"/>
              <a:gd name="connsiteX36" fmla="*/ 7078980 w 7086600"/>
              <a:gd name="connsiteY36" fmla="*/ 7620 h 3329940"/>
              <a:gd name="connsiteX37" fmla="*/ 0 w 7086600"/>
              <a:gd name="connsiteY37" fmla="*/ 0 h 3329940"/>
              <a:gd name="connsiteX0" fmla="*/ 0 w 7086600"/>
              <a:gd name="connsiteY0" fmla="*/ 0 h 3329940"/>
              <a:gd name="connsiteX1" fmla="*/ 60960 w 7086600"/>
              <a:gd name="connsiteY1" fmla="*/ 76200 h 3329940"/>
              <a:gd name="connsiteX2" fmla="*/ 266700 w 7086600"/>
              <a:gd name="connsiteY2" fmla="*/ 167640 h 3329940"/>
              <a:gd name="connsiteX3" fmla="*/ 601980 w 7086600"/>
              <a:gd name="connsiteY3" fmla="*/ 266700 h 3329940"/>
              <a:gd name="connsiteX4" fmla="*/ 868680 w 7086600"/>
              <a:gd name="connsiteY4" fmla="*/ 304800 h 3329940"/>
              <a:gd name="connsiteX5" fmla="*/ 2667000 w 7086600"/>
              <a:gd name="connsiteY5" fmla="*/ 320040 h 3329940"/>
              <a:gd name="connsiteX6" fmla="*/ 3048000 w 7086600"/>
              <a:gd name="connsiteY6" fmla="*/ 960120 h 3329940"/>
              <a:gd name="connsiteX7" fmla="*/ 2834640 w 7086600"/>
              <a:gd name="connsiteY7" fmla="*/ 922020 h 3329940"/>
              <a:gd name="connsiteX8" fmla="*/ 2834640 w 7086600"/>
              <a:gd name="connsiteY8" fmla="*/ 876300 h 3329940"/>
              <a:gd name="connsiteX9" fmla="*/ 2659380 w 7086600"/>
              <a:gd name="connsiteY9" fmla="*/ 853440 h 3329940"/>
              <a:gd name="connsiteX10" fmla="*/ 2468880 w 7086600"/>
              <a:gd name="connsiteY10" fmla="*/ 853440 h 3329940"/>
              <a:gd name="connsiteX11" fmla="*/ 2293620 w 7086600"/>
              <a:gd name="connsiteY11" fmla="*/ 868680 h 3329940"/>
              <a:gd name="connsiteX12" fmla="*/ 2293620 w 7086600"/>
              <a:gd name="connsiteY12" fmla="*/ 1181100 h 3329940"/>
              <a:gd name="connsiteX13" fmla="*/ 2461260 w 7086600"/>
              <a:gd name="connsiteY13" fmla="*/ 1196340 h 3329940"/>
              <a:gd name="connsiteX14" fmla="*/ 2659380 w 7086600"/>
              <a:gd name="connsiteY14" fmla="*/ 1196340 h 3329940"/>
              <a:gd name="connsiteX15" fmla="*/ 2834640 w 7086600"/>
              <a:gd name="connsiteY15" fmla="*/ 1173480 h 3329940"/>
              <a:gd name="connsiteX16" fmla="*/ 2834640 w 7086600"/>
              <a:gd name="connsiteY16" fmla="*/ 1173480 h 3329940"/>
              <a:gd name="connsiteX17" fmla="*/ 2834640 w 7086600"/>
              <a:gd name="connsiteY17" fmla="*/ 1173480 h 3329940"/>
              <a:gd name="connsiteX18" fmla="*/ 2842260 w 7086600"/>
              <a:gd name="connsiteY18" fmla="*/ 1120140 h 3329940"/>
              <a:gd name="connsiteX19" fmla="*/ 3108960 w 7086600"/>
              <a:gd name="connsiteY19" fmla="*/ 1066800 h 3329940"/>
              <a:gd name="connsiteX20" fmla="*/ 4465320 w 7086600"/>
              <a:gd name="connsiteY20" fmla="*/ 3238500 h 3329940"/>
              <a:gd name="connsiteX21" fmla="*/ 4526280 w 7086600"/>
              <a:gd name="connsiteY21" fmla="*/ 3238500 h 3329940"/>
              <a:gd name="connsiteX22" fmla="*/ 4716780 w 7086600"/>
              <a:gd name="connsiteY22" fmla="*/ 3329940 h 3329940"/>
              <a:gd name="connsiteX23" fmla="*/ 4792980 w 7086600"/>
              <a:gd name="connsiteY23" fmla="*/ 3329940 h 3329940"/>
              <a:gd name="connsiteX24" fmla="*/ 4739640 w 7086600"/>
              <a:gd name="connsiteY24" fmla="*/ 3246120 h 3329940"/>
              <a:gd name="connsiteX25" fmla="*/ 3832860 w 7086600"/>
              <a:gd name="connsiteY25" fmla="*/ 922020 h 3329940"/>
              <a:gd name="connsiteX26" fmla="*/ 3840480 w 7086600"/>
              <a:gd name="connsiteY26" fmla="*/ 381000 h 3329940"/>
              <a:gd name="connsiteX27" fmla="*/ 4061460 w 7086600"/>
              <a:gd name="connsiteY27" fmla="*/ 320040 h 3329940"/>
              <a:gd name="connsiteX28" fmla="*/ 5021580 w 7086600"/>
              <a:gd name="connsiteY28" fmla="*/ 312420 h 3329940"/>
              <a:gd name="connsiteX29" fmla="*/ 5326380 w 7086600"/>
              <a:gd name="connsiteY29" fmla="*/ 281940 h 3329940"/>
              <a:gd name="connsiteX30" fmla="*/ 6286500 w 7086600"/>
              <a:gd name="connsiteY30" fmla="*/ 144780 h 3329940"/>
              <a:gd name="connsiteX31" fmla="*/ 6812280 w 7086600"/>
              <a:gd name="connsiteY31" fmla="*/ 1051560 h 3329940"/>
              <a:gd name="connsiteX32" fmla="*/ 6880860 w 7086600"/>
              <a:gd name="connsiteY32" fmla="*/ 1066800 h 3329940"/>
              <a:gd name="connsiteX33" fmla="*/ 7086600 w 7086600"/>
              <a:gd name="connsiteY33" fmla="*/ 1089660 h 3329940"/>
              <a:gd name="connsiteX34" fmla="*/ 6804660 w 7086600"/>
              <a:gd name="connsiteY34" fmla="*/ 60960 h 3329940"/>
              <a:gd name="connsiteX35" fmla="*/ 7078980 w 7086600"/>
              <a:gd name="connsiteY35" fmla="*/ 38100 h 3329940"/>
              <a:gd name="connsiteX36" fmla="*/ 7078980 w 7086600"/>
              <a:gd name="connsiteY36" fmla="*/ 7620 h 3329940"/>
              <a:gd name="connsiteX37" fmla="*/ 0 w 7086600"/>
              <a:gd name="connsiteY37" fmla="*/ 0 h 3329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</a:cxnLst>
            <a:rect l="l" t="t" r="r" b="b"/>
            <a:pathLst>
              <a:path w="7086600" h="3329940">
                <a:moveTo>
                  <a:pt x="0" y="0"/>
                </a:moveTo>
                <a:cubicBezTo>
                  <a:pt x="5816" y="29747"/>
                  <a:pt x="12071" y="50458"/>
                  <a:pt x="60960" y="76200"/>
                </a:cubicBezTo>
                <a:lnTo>
                  <a:pt x="266700" y="167640"/>
                </a:lnTo>
                <a:lnTo>
                  <a:pt x="601980" y="266700"/>
                </a:lnTo>
                <a:lnTo>
                  <a:pt x="868680" y="304800"/>
                </a:lnTo>
                <a:lnTo>
                  <a:pt x="2667000" y="320040"/>
                </a:lnTo>
                <a:lnTo>
                  <a:pt x="3048000" y="960120"/>
                </a:lnTo>
                <a:lnTo>
                  <a:pt x="2834640" y="922020"/>
                </a:lnTo>
                <a:lnTo>
                  <a:pt x="2834640" y="876300"/>
                </a:lnTo>
                <a:lnTo>
                  <a:pt x="2659380" y="853440"/>
                </a:lnTo>
                <a:lnTo>
                  <a:pt x="2468880" y="853440"/>
                </a:lnTo>
                <a:lnTo>
                  <a:pt x="2293620" y="868680"/>
                </a:lnTo>
                <a:lnTo>
                  <a:pt x="2293620" y="1181100"/>
                </a:lnTo>
                <a:lnTo>
                  <a:pt x="2461260" y="1196340"/>
                </a:lnTo>
                <a:lnTo>
                  <a:pt x="2659380" y="1196340"/>
                </a:lnTo>
                <a:lnTo>
                  <a:pt x="2834640" y="1173480"/>
                </a:lnTo>
                <a:lnTo>
                  <a:pt x="2834640" y="1173480"/>
                </a:lnTo>
                <a:lnTo>
                  <a:pt x="2834640" y="1173480"/>
                </a:lnTo>
                <a:lnTo>
                  <a:pt x="2842260" y="1120140"/>
                </a:lnTo>
                <a:lnTo>
                  <a:pt x="3108960" y="1066800"/>
                </a:lnTo>
                <a:lnTo>
                  <a:pt x="4465320" y="3238500"/>
                </a:lnTo>
                <a:lnTo>
                  <a:pt x="4526280" y="3238500"/>
                </a:lnTo>
                <a:lnTo>
                  <a:pt x="4716780" y="3329940"/>
                </a:lnTo>
                <a:lnTo>
                  <a:pt x="4792980" y="3329940"/>
                </a:lnTo>
                <a:lnTo>
                  <a:pt x="4739640" y="3246120"/>
                </a:lnTo>
                <a:lnTo>
                  <a:pt x="3832860" y="922020"/>
                </a:lnTo>
                <a:lnTo>
                  <a:pt x="3840480" y="381000"/>
                </a:lnTo>
                <a:lnTo>
                  <a:pt x="4061460" y="320040"/>
                </a:lnTo>
                <a:lnTo>
                  <a:pt x="5021580" y="312420"/>
                </a:lnTo>
                <a:lnTo>
                  <a:pt x="5326380" y="281940"/>
                </a:lnTo>
                <a:lnTo>
                  <a:pt x="6286500" y="144780"/>
                </a:lnTo>
                <a:lnTo>
                  <a:pt x="6812280" y="1051560"/>
                </a:lnTo>
                <a:lnTo>
                  <a:pt x="6880860" y="1066800"/>
                </a:lnTo>
                <a:lnTo>
                  <a:pt x="7086600" y="1089660"/>
                </a:lnTo>
                <a:lnTo>
                  <a:pt x="6804660" y="60960"/>
                </a:lnTo>
                <a:lnTo>
                  <a:pt x="7078980" y="38100"/>
                </a:lnTo>
                <a:lnTo>
                  <a:pt x="7078980" y="7620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50000"/>
            </a:schemeClr>
          </a:solidFill>
          <a:ln w="317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n-GB"/>
          </a:p>
        </xdr:txBody>
      </xdr:sp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 rot="16200000" flipH="1">
            <a:off x="2441682" y="1943384"/>
            <a:ext cx="3599376" cy="1739638"/>
          </a:xfrm>
          <a:custGeom>
            <a:avLst/>
            <a:gdLst>
              <a:gd name="connsiteX0" fmla="*/ 0 w 7086600"/>
              <a:gd name="connsiteY0" fmla="*/ 0 h 3329940"/>
              <a:gd name="connsiteX1" fmla="*/ 60960 w 7086600"/>
              <a:gd name="connsiteY1" fmla="*/ 76200 h 3329940"/>
              <a:gd name="connsiteX2" fmla="*/ 266700 w 7086600"/>
              <a:gd name="connsiteY2" fmla="*/ 167640 h 3329940"/>
              <a:gd name="connsiteX3" fmla="*/ 601980 w 7086600"/>
              <a:gd name="connsiteY3" fmla="*/ 266700 h 3329940"/>
              <a:gd name="connsiteX4" fmla="*/ 868680 w 7086600"/>
              <a:gd name="connsiteY4" fmla="*/ 304800 h 3329940"/>
              <a:gd name="connsiteX5" fmla="*/ 2667000 w 7086600"/>
              <a:gd name="connsiteY5" fmla="*/ 320040 h 3329940"/>
              <a:gd name="connsiteX6" fmla="*/ 3048000 w 7086600"/>
              <a:gd name="connsiteY6" fmla="*/ 960120 h 3329940"/>
              <a:gd name="connsiteX7" fmla="*/ 2834640 w 7086600"/>
              <a:gd name="connsiteY7" fmla="*/ 922020 h 3329940"/>
              <a:gd name="connsiteX8" fmla="*/ 2834640 w 7086600"/>
              <a:gd name="connsiteY8" fmla="*/ 876300 h 3329940"/>
              <a:gd name="connsiteX9" fmla="*/ 2659380 w 7086600"/>
              <a:gd name="connsiteY9" fmla="*/ 853440 h 3329940"/>
              <a:gd name="connsiteX10" fmla="*/ 2468880 w 7086600"/>
              <a:gd name="connsiteY10" fmla="*/ 853440 h 3329940"/>
              <a:gd name="connsiteX11" fmla="*/ 2293620 w 7086600"/>
              <a:gd name="connsiteY11" fmla="*/ 868680 h 3329940"/>
              <a:gd name="connsiteX12" fmla="*/ 2293620 w 7086600"/>
              <a:gd name="connsiteY12" fmla="*/ 1181100 h 3329940"/>
              <a:gd name="connsiteX13" fmla="*/ 2461260 w 7086600"/>
              <a:gd name="connsiteY13" fmla="*/ 1196340 h 3329940"/>
              <a:gd name="connsiteX14" fmla="*/ 2659380 w 7086600"/>
              <a:gd name="connsiteY14" fmla="*/ 1196340 h 3329940"/>
              <a:gd name="connsiteX15" fmla="*/ 2834640 w 7086600"/>
              <a:gd name="connsiteY15" fmla="*/ 1173480 h 3329940"/>
              <a:gd name="connsiteX16" fmla="*/ 2834640 w 7086600"/>
              <a:gd name="connsiteY16" fmla="*/ 1173480 h 3329940"/>
              <a:gd name="connsiteX17" fmla="*/ 2834640 w 7086600"/>
              <a:gd name="connsiteY17" fmla="*/ 1173480 h 3329940"/>
              <a:gd name="connsiteX18" fmla="*/ 2842260 w 7086600"/>
              <a:gd name="connsiteY18" fmla="*/ 1120140 h 3329940"/>
              <a:gd name="connsiteX19" fmla="*/ 3108960 w 7086600"/>
              <a:gd name="connsiteY19" fmla="*/ 1066800 h 3329940"/>
              <a:gd name="connsiteX20" fmla="*/ 4465320 w 7086600"/>
              <a:gd name="connsiteY20" fmla="*/ 3238500 h 3329940"/>
              <a:gd name="connsiteX21" fmla="*/ 4526280 w 7086600"/>
              <a:gd name="connsiteY21" fmla="*/ 3238500 h 3329940"/>
              <a:gd name="connsiteX22" fmla="*/ 4716780 w 7086600"/>
              <a:gd name="connsiteY22" fmla="*/ 3329940 h 3329940"/>
              <a:gd name="connsiteX23" fmla="*/ 4792980 w 7086600"/>
              <a:gd name="connsiteY23" fmla="*/ 3329940 h 3329940"/>
              <a:gd name="connsiteX24" fmla="*/ 4739640 w 7086600"/>
              <a:gd name="connsiteY24" fmla="*/ 3246120 h 3329940"/>
              <a:gd name="connsiteX25" fmla="*/ 3832860 w 7086600"/>
              <a:gd name="connsiteY25" fmla="*/ 922020 h 3329940"/>
              <a:gd name="connsiteX26" fmla="*/ 3840480 w 7086600"/>
              <a:gd name="connsiteY26" fmla="*/ 381000 h 3329940"/>
              <a:gd name="connsiteX27" fmla="*/ 4061460 w 7086600"/>
              <a:gd name="connsiteY27" fmla="*/ 320040 h 3329940"/>
              <a:gd name="connsiteX28" fmla="*/ 5021580 w 7086600"/>
              <a:gd name="connsiteY28" fmla="*/ 312420 h 3329940"/>
              <a:gd name="connsiteX29" fmla="*/ 5326380 w 7086600"/>
              <a:gd name="connsiteY29" fmla="*/ 281940 h 3329940"/>
              <a:gd name="connsiteX30" fmla="*/ 6286500 w 7086600"/>
              <a:gd name="connsiteY30" fmla="*/ 144780 h 3329940"/>
              <a:gd name="connsiteX31" fmla="*/ 6812280 w 7086600"/>
              <a:gd name="connsiteY31" fmla="*/ 1051560 h 3329940"/>
              <a:gd name="connsiteX32" fmla="*/ 6880860 w 7086600"/>
              <a:gd name="connsiteY32" fmla="*/ 1066800 h 3329940"/>
              <a:gd name="connsiteX33" fmla="*/ 7086600 w 7086600"/>
              <a:gd name="connsiteY33" fmla="*/ 1089660 h 3329940"/>
              <a:gd name="connsiteX34" fmla="*/ 6804660 w 7086600"/>
              <a:gd name="connsiteY34" fmla="*/ 60960 h 3329940"/>
              <a:gd name="connsiteX35" fmla="*/ 7078980 w 7086600"/>
              <a:gd name="connsiteY35" fmla="*/ 38100 h 3329940"/>
              <a:gd name="connsiteX36" fmla="*/ 7078980 w 7086600"/>
              <a:gd name="connsiteY36" fmla="*/ 7620 h 3329940"/>
              <a:gd name="connsiteX37" fmla="*/ 0 w 7086600"/>
              <a:gd name="connsiteY37" fmla="*/ 0 h 3329940"/>
              <a:gd name="connsiteX0" fmla="*/ 0 w 7086600"/>
              <a:gd name="connsiteY0" fmla="*/ 0 h 3329940"/>
              <a:gd name="connsiteX1" fmla="*/ 60960 w 7086600"/>
              <a:gd name="connsiteY1" fmla="*/ 76200 h 3329940"/>
              <a:gd name="connsiteX2" fmla="*/ 266700 w 7086600"/>
              <a:gd name="connsiteY2" fmla="*/ 167640 h 3329940"/>
              <a:gd name="connsiteX3" fmla="*/ 601980 w 7086600"/>
              <a:gd name="connsiteY3" fmla="*/ 266700 h 3329940"/>
              <a:gd name="connsiteX4" fmla="*/ 868680 w 7086600"/>
              <a:gd name="connsiteY4" fmla="*/ 304800 h 3329940"/>
              <a:gd name="connsiteX5" fmla="*/ 2667000 w 7086600"/>
              <a:gd name="connsiteY5" fmla="*/ 320040 h 3329940"/>
              <a:gd name="connsiteX6" fmla="*/ 3048000 w 7086600"/>
              <a:gd name="connsiteY6" fmla="*/ 960120 h 3329940"/>
              <a:gd name="connsiteX7" fmla="*/ 2834640 w 7086600"/>
              <a:gd name="connsiteY7" fmla="*/ 922020 h 3329940"/>
              <a:gd name="connsiteX8" fmla="*/ 2834640 w 7086600"/>
              <a:gd name="connsiteY8" fmla="*/ 876300 h 3329940"/>
              <a:gd name="connsiteX9" fmla="*/ 2659380 w 7086600"/>
              <a:gd name="connsiteY9" fmla="*/ 853440 h 3329940"/>
              <a:gd name="connsiteX10" fmla="*/ 2468880 w 7086600"/>
              <a:gd name="connsiteY10" fmla="*/ 853440 h 3329940"/>
              <a:gd name="connsiteX11" fmla="*/ 2293620 w 7086600"/>
              <a:gd name="connsiteY11" fmla="*/ 868680 h 3329940"/>
              <a:gd name="connsiteX12" fmla="*/ 2293620 w 7086600"/>
              <a:gd name="connsiteY12" fmla="*/ 1181100 h 3329940"/>
              <a:gd name="connsiteX13" fmla="*/ 2461260 w 7086600"/>
              <a:gd name="connsiteY13" fmla="*/ 1196340 h 3329940"/>
              <a:gd name="connsiteX14" fmla="*/ 2659380 w 7086600"/>
              <a:gd name="connsiteY14" fmla="*/ 1196340 h 3329940"/>
              <a:gd name="connsiteX15" fmla="*/ 2834640 w 7086600"/>
              <a:gd name="connsiteY15" fmla="*/ 1173480 h 3329940"/>
              <a:gd name="connsiteX16" fmla="*/ 2834640 w 7086600"/>
              <a:gd name="connsiteY16" fmla="*/ 1173480 h 3329940"/>
              <a:gd name="connsiteX17" fmla="*/ 2834640 w 7086600"/>
              <a:gd name="connsiteY17" fmla="*/ 1173480 h 3329940"/>
              <a:gd name="connsiteX18" fmla="*/ 2842260 w 7086600"/>
              <a:gd name="connsiteY18" fmla="*/ 1120140 h 3329940"/>
              <a:gd name="connsiteX19" fmla="*/ 3108960 w 7086600"/>
              <a:gd name="connsiteY19" fmla="*/ 1066800 h 3329940"/>
              <a:gd name="connsiteX20" fmla="*/ 4465320 w 7086600"/>
              <a:gd name="connsiteY20" fmla="*/ 3238500 h 3329940"/>
              <a:gd name="connsiteX21" fmla="*/ 4526280 w 7086600"/>
              <a:gd name="connsiteY21" fmla="*/ 3238500 h 3329940"/>
              <a:gd name="connsiteX22" fmla="*/ 4716780 w 7086600"/>
              <a:gd name="connsiteY22" fmla="*/ 3329940 h 3329940"/>
              <a:gd name="connsiteX23" fmla="*/ 4792980 w 7086600"/>
              <a:gd name="connsiteY23" fmla="*/ 3329940 h 3329940"/>
              <a:gd name="connsiteX24" fmla="*/ 4739640 w 7086600"/>
              <a:gd name="connsiteY24" fmla="*/ 3246120 h 3329940"/>
              <a:gd name="connsiteX25" fmla="*/ 3832860 w 7086600"/>
              <a:gd name="connsiteY25" fmla="*/ 922020 h 3329940"/>
              <a:gd name="connsiteX26" fmla="*/ 3840480 w 7086600"/>
              <a:gd name="connsiteY26" fmla="*/ 381000 h 3329940"/>
              <a:gd name="connsiteX27" fmla="*/ 4061460 w 7086600"/>
              <a:gd name="connsiteY27" fmla="*/ 320040 h 3329940"/>
              <a:gd name="connsiteX28" fmla="*/ 5021580 w 7086600"/>
              <a:gd name="connsiteY28" fmla="*/ 312420 h 3329940"/>
              <a:gd name="connsiteX29" fmla="*/ 5326380 w 7086600"/>
              <a:gd name="connsiteY29" fmla="*/ 281940 h 3329940"/>
              <a:gd name="connsiteX30" fmla="*/ 6286500 w 7086600"/>
              <a:gd name="connsiteY30" fmla="*/ 144780 h 3329940"/>
              <a:gd name="connsiteX31" fmla="*/ 6812280 w 7086600"/>
              <a:gd name="connsiteY31" fmla="*/ 1051560 h 3329940"/>
              <a:gd name="connsiteX32" fmla="*/ 6880860 w 7086600"/>
              <a:gd name="connsiteY32" fmla="*/ 1066800 h 3329940"/>
              <a:gd name="connsiteX33" fmla="*/ 7086600 w 7086600"/>
              <a:gd name="connsiteY33" fmla="*/ 1089660 h 3329940"/>
              <a:gd name="connsiteX34" fmla="*/ 6804660 w 7086600"/>
              <a:gd name="connsiteY34" fmla="*/ 60960 h 3329940"/>
              <a:gd name="connsiteX35" fmla="*/ 7078980 w 7086600"/>
              <a:gd name="connsiteY35" fmla="*/ 38100 h 3329940"/>
              <a:gd name="connsiteX36" fmla="*/ 7078980 w 7086600"/>
              <a:gd name="connsiteY36" fmla="*/ 7620 h 3329940"/>
              <a:gd name="connsiteX37" fmla="*/ 0 w 7086600"/>
              <a:gd name="connsiteY37" fmla="*/ 0 h 3329940"/>
              <a:gd name="connsiteX0" fmla="*/ 0 w 7086600"/>
              <a:gd name="connsiteY0" fmla="*/ 0 h 3329940"/>
              <a:gd name="connsiteX1" fmla="*/ 60960 w 7086600"/>
              <a:gd name="connsiteY1" fmla="*/ 76200 h 3329940"/>
              <a:gd name="connsiteX2" fmla="*/ 266700 w 7086600"/>
              <a:gd name="connsiteY2" fmla="*/ 167640 h 3329940"/>
              <a:gd name="connsiteX3" fmla="*/ 601980 w 7086600"/>
              <a:gd name="connsiteY3" fmla="*/ 266700 h 3329940"/>
              <a:gd name="connsiteX4" fmla="*/ 868680 w 7086600"/>
              <a:gd name="connsiteY4" fmla="*/ 304800 h 3329940"/>
              <a:gd name="connsiteX5" fmla="*/ 2667000 w 7086600"/>
              <a:gd name="connsiteY5" fmla="*/ 320040 h 3329940"/>
              <a:gd name="connsiteX6" fmla="*/ 3048000 w 7086600"/>
              <a:gd name="connsiteY6" fmla="*/ 960120 h 3329940"/>
              <a:gd name="connsiteX7" fmla="*/ 2834640 w 7086600"/>
              <a:gd name="connsiteY7" fmla="*/ 922020 h 3329940"/>
              <a:gd name="connsiteX8" fmla="*/ 2834640 w 7086600"/>
              <a:gd name="connsiteY8" fmla="*/ 876300 h 3329940"/>
              <a:gd name="connsiteX9" fmla="*/ 2659380 w 7086600"/>
              <a:gd name="connsiteY9" fmla="*/ 853440 h 3329940"/>
              <a:gd name="connsiteX10" fmla="*/ 2468880 w 7086600"/>
              <a:gd name="connsiteY10" fmla="*/ 853440 h 3329940"/>
              <a:gd name="connsiteX11" fmla="*/ 2293620 w 7086600"/>
              <a:gd name="connsiteY11" fmla="*/ 868680 h 3329940"/>
              <a:gd name="connsiteX12" fmla="*/ 2293620 w 7086600"/>
              <a:gd name="connsiteY12" fmla="*/ 1181100 h 3329940"/>
              <a:gd name="connsiteX13" fmla="*/ 2461260 w 7086600"/>
              <a:gd name="connsiteY13" fmla="*/ 1196340 h 3329940"/>
              <a:gd name="connsiteX14" fmla="*/ 2659380 w 7086600"/>
              <a:gd name="connsiteY14" fmla="*/ 1196340 h 3329940"/>
              <a:gd name="connsiteX15" fmla="*/ 2834640 w 7086600"/>
              <a:gd name="connsiteY15" fmla="*/ 1173480 h 3329940"/>
              <a:gd name="connsiteX16" fmla="*/ 2834640 w 7086600"/>
              <a:gd name="connsiteY16" fmla="*/ 1173480 h 3329940"/>
              <a:gd name="connsiteX17" fmla="*/ 2834640 w 7086600"/>
              <a:gd name="connsiteY17" fmla="*/ 1173480 h 3329940"/>
              <a:gd name="connsiteX18" fmla="*/ 2842260 w 7086600"/>
              <a:gd name="connsiteY18" fmla="*/ 1120140 h 3329940"/>
              <a:gd name="connsiteX19" fmla="*/ 3108960 w 7086600"/>
              <a:gd name="connsiteY19" fmla="*/ 1066800 h 3329940"/>
              <a:gd name="connsiteX20" fmla="*/ 4465320 w 7086600"/>
              <a:gd name="connsiteY20" fmla="*/ 3238500 h 3329940"/>
              <a:gd name="connsiteX21" fmla="*/ 4526280 w 7086600"/>
              <a:gd name="connsiteY21" fmla="*/ 3238500 h 3329940"/>
              <a:gd name="connsiteX22" fmla="*/ 4716780 w 7086600"/>
              <a:gd name="connsiteY22" fmla="*/ 3329940 h 3329940"/>
              <a:gd name="connsiteX23" fmla="*/ 4792980 w 7086600"/>
              <a:gd name="connsiteY23" fmla="*/ 3329940 h 3329940"/>
              <a:gd name="connsiteX24" fmla="*/ 4739640 w 7086600"/>
              <a:gd name="connsiteY24" fmla="*/ 3246120 h 3329940"/>
              <a:gd name="connsiteX25" fmla="*/ 3832860 w 7086600"/>
              <a:gd name="connsiteY25" fmla="*/ 922020 h 3329940"/>
              <a:gd name="connsiteX26" fmla="*/ 3840480 w 7086600"/>
              <a:gd name="connsiteY26" fmla="*/ 381000 h 3329940"/>
              <a:gd name="connsiteX27" fmla="*/ 4061460 w 7086600"/>
              <a:gd name="connsiteY27" fmla="*/ 320040 h 3329940"/>
              <a:gd name="connsiteX28" fmla="*/ 5021580 w 7086600"/>
              <a:gd name="connsiteY28" fmla="*/ 312420 h 3329940"/>
              <a:gd name="connsiteX29" fmla="*/ 5326380 w 7086600"/>
              <a:gd name="connsiteY29" fmla="*/ 281940 h 3329940"/>
              <a:gd name="connsiteX30" fmla="*/ 6286500 w 7086600"/>
              <a:gd name="connsiteY30" fmla="*/ 144780 h 3329940"/>
              <a:gd name="connsiteX31" fmla="*/ 6812280 w 7086600"/>
              <a:gd name="connsiteY31" fmla="*/ 1051560 h 3329940"/>
              <a:gd name="connsiteX32" fmla="*/ 6880860 w 7086600"/>
              <a:gd name="connsiteY32" fmla="*/ 1066800 h 3329940"/>
              <a:gd name="connsiteX33" fmla="*/ 7086600 w 7086600"/>
              <a:gd name="connsiteY33" fmla="*/ 1089660 h 3329940"/>
              <a:gd name="connsiteX34" fmla="*/ 6804660 w 7086600"/>
              <a:gd name="connsiteY34" fmla="*/ 60960 h 3329940"/>
              <a:gd name="connsiteX35" fmla="*/ 7078980 w 7086600"/>
              <a:gd name="connsiteY35" fmla="*/ 38100 h 3329940"/>
              <a:gd name="connsiteX36" fmla="*/ 7078980 w 7086600"/>
              <a:gd name="connsiteY36" fmla="*/ 7620 h 3329940"/>
              <a:gd name="connsiteX37" fmla="*/ 0 w 7086600"/>
              <a:gd name="connsiteY37" fmla="*/ 0 h 3329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</a:cxnLst>
            <a:rect l="l" t="t" r="r" b="b"/>
            <a:pathLst>
              <a:path w="7086600" h="3329940">
                <a:moveTo>
                  <a:pt x="0" y="0"/>
                </a:moveTo>
                <a:cubicBezTo>
                  <a:pt x="5816" y="29747"/>
                  <a:pt x="12071" y="50458"/>
                  <a:pt x="60960" y="76200"/>
                </a:cubicBezTo>
                <a:lnTo>
                  <a:pt x="266700" y="167640"/>
                </a:lnTo>
                <a:lnTo>
                  <a:pt x="601980" y="266700"/>
                </a:lnTo>
                <a:lnTo>
                  <a:pt x="868680" y="304800"/>
                </a:lnTo>
                <a:lnTo>
                  <a:pt x="2667000" y="320040"/>
                </a:lnTo>
                <a:lnTo>
                  <a:pt x="3048000" y="960120"/>
                </a:lnTo>
                <a:lnTo>
                  <a:pt x="2834640" y="922020"/>
                </a:lnTo>
                <a:lnTo>
                  <a:pt x="2834640" y="876300"/>
                </a:lnTo>
                <a:lnTo>
                  <a:pt x="2659380" y="853440"/>
                </a:lnTo>
                <a:lnTo>
                  <a:pt x="2468880" y="853440"/>
                </a:lnTo>
                <a:lnTo>
                  <a:pt x="2293620" y="868680"/>
                </a:lnTo>
                <a:lnTo>
                  <a:pt x="2293620" y="1181100"/>
                </a:lnTo>
                <a:lnTo>
                  <a:pt x="2461260" y="1196340"/>
                </a:lnTo>
                <a:lnTo>
                  <a:pt x="2659380" y="1196340"/>
                </a:lnTo>
                <a:lnTo>
                  <a:pt x="2834640" y="1173480"/>
                </a:lnTo>
                <a:lnTo>
                  <a:pt x="2834640" y="1173480"/>
                </a:lnTo>
                <a:lnTo>
                  <a:pt x="2834640" y="1173480"/>
                </a:lnTo>
                <a:lnTo>
                  <a:pt x="2842260" y="1120140"/>
                </a:lnTo>
                <a:lnTo>
                  <a:pt x="3108960" y="1066800"/>
                </a:lnTo>
                <a:lnTo>
                  <a:pt x="4465320" y="3238500"/>
                </a:lnTo>
                <a:lnTo>
                  <a:pt x="4526280" y="3238500"/>
                </a:lnTo>
                <a:lnTo>
                  <a:pt x="4716780" y="3329940"/>
                </a:lnTo>
                <a:lnTo>
                  <a:pt x="4792980" y="3329940"/>
                </a:lnTo>
                <a:lnTo>
                  <a:pt x="4739640" y="3246120"/>
                </a:lnTo>
                <a:lnTo>
                  <a:pt x="3832860" y="922020"/>
                </a:lnTo>
                <a:lnTo>
                  <a:pt x="3840480" y="381000"/>
                </a:lnTo>
                <a:lnTo>
                  <a:pt x="4061460" y="320040"/>
                </a:lnTo>
                <a:lnTo>
                  <a:pt x="5021580" y="312420"/>
                </a:lnTo>
                <a:lnTo>
                  <a:pt x="5326380" y="281940"/>
                </a:lnTo>
                <a:lnTo>
                  <a:pt x="6286500" y="144780"/>
                </a:lnTo>
                <a:lnTo>
                  <a:pt x="6812280" y="1051560"/>
                </a:lnTo>
                <a:lnTo>
                  <a:pt x="6880860" y="1066800"/>
                </a:lnTo>
                <a:lnTo>
                  <a:pt x="7086600" y="1089660"/>
                </a:lnTo>
                <a:lnTo>
                  <a:pt x="6804660" y="60960"/>
                </a:lnTo>
                <a:lnTo>
                  <a:pt x="7078980" y="38100"/>
                </a:lnTo>
                <a:lnTo>
                  <a:pt x="7078980" y="7620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50000"/>
            </a:schemeClr>
          </a:solidFill>
          <a:ln w="317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n-GB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0</xdr:rowOff>
        </xdr:from>
        <xdr:to>
          <xdr:col>22</xdr:col>
          <xdr:colOff>76200</xdr:colOff>
          <xdr:row>11</xdr:row>
          <xdr:rowOff>19050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1000ft - 2350ft agl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0</xdr:rowOff>
        </xdr:from>
        <xdr:to>
          <xdr:col>21</xdr:col>
          <xdr:colOff>184150</xdr:colOff>
          <xdr:row>12</xdr:row>
          <xdr:rowOff>19050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2350ft agl - FL50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12</xdr:row>
          <xdr:rowOff>0</xdr:rowOff>
        </xdr:from>
        <xdr:to>
          <xdr:col>21</xdr:col>
          <xdr:colOff>6350</xdr:colOff>
          <xdr:row>13</xdr:row>
          <xdr:rowOff>19050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FL50 - FL100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0</xdr:rowOff>
        </xdr:from>
        <xdr:to>
          <xdr:col>21</xdr:col>
          <xdr:colOff>82550</xdr:colOff>
          <xdr:row>14</xdr:row>
          <xdr:rowOff>19050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FL100 - FL200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0</xdr:rowOff>
        </xdr:from>
        <xdr:to>
          <xdr:col>21</xdr:col>
          <xdr:colOff>6350</xdr:colOff>
          <xdr:row>15</xdr:row>
          <xdr:rowOff>19050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&gt; FL200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C54"/>
  <sheetViews>
    <sheetView showGridLines="0" showRowColHeaders="0" tabSelected="1" zoomScaleNormal="100" workbookViewId="0">
      <selection activeCell="AC4" sqref="AC4"/>
    </sheetView>
  </sheetViews>
  <sheetFormatPr defaultRowHeight="14.5" x14ac:dyDescent="0.35"/>
  <cols>
    <col min="1" max="1" width="1.7265625" customWidth="1"/>
    <col min="2" max="3" width="9.1796875" customWidth="1"/>
    <col min="6" max="6" width="9.1796875" customWidth="1"/>
    <col min="9" max="10" width="9.1796875" customWidth="1"/>
    <col min="12" max="13" width="9.1796875" customWidth="1"/>
    <col min="16" max="17" width="9.1796875" customWidth="1"/>
    <col min="20" max="20" width="7.7265625" customWidth="1"/>
    <col min="21" max="21" width="4" bestFit="1" customWidth="1"/>
    <col min="22" max="22" width="4.453125" customWidth="1"/>
    <col min="23" max="23" width="9.26953125" customWidth="1"/>
    <col min="24" max="24" width="4.54296875" customWidth="1"/>
    <col min="25" max="25" width="6.7265625" customWidth="1"/>
    <col min="26" max="26" width="1.7265625" bestFit="1" customWidth="1"/>
    <col min="27" max="27" width="6.7265625" customWidth="1"/>
    <col min="28" max="28" width="4" customWidth="1"/>
    <col min="29" max="29" width="4" bestFit="1" customWidth="1"/>
  </cols>
  <sheetData>
    <row r="1" spans="2:29" s="71" customFormat="1" ht="46" x14ac:dyDescent="0.35">
      <c r="B1" s="80" t="s">
        <v>63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77" t="s">
        <v>30</v>
      </c>
    </row>
    <row r="2" spans="2:29" s="71" customFormat="1" x14ac:dyDescent="0.35">
      <c r="B2" s="84" t="s">
        <v>56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/>
    </row>
    <row r="3" spans="2:29" x14ac:dyDescent="0.35">
      <c r="B3" s="84" t="s">
        <v>48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78" t="s">
        <v>57</v>
      </c>
      <c r="U3" s="53"/>
      <c r="V3" s="53"/>
      <c r="W3" s="53"/>
      <c r="X3" s="53"/>
    </row>
    <row r="4" spans="2:29" x14ac:dyDescent="0.35">
      <c r="T4" t="s">
        <v>39</v>
      </c>
      <c r="AC4" s="73">
        <v>31</v>
      </c>
    </row>
    <row r="6" spans="2:29" x14ac:dyDescent="0.35">
      <c r="J6" s="1"/>
      <c r="K6" s="1"/>
      <c r="L6" s="1"/>
      <c r="T6" t="s">
        <v>53</v>
      </c>
    </row>
    <row r="7" spans="2:29" x14ac:dyDescent="0.35">
      <c r="J7" s="1"/>
      <c r="K7" s="1"/>
      <c r="L7" s="1"/>
      <c r="T7" s="72" t="s">
        <v>28</v>
      </c>
      <c r="U7" s="75">
        <v>420</v>
      </c>
      <c r="V7" t="s">
        <v>47</v>
      </c>
    </row>
    <row r="8" spans="2:29" x14ac:dyDescent="0.35">
      <c r="J8" s="1"/>
      <c r="K8" s="1"/>
      <c r="L8" s="1"/>
      <c r="T8" s="72" t="s">
        <v>29</v>
      </c>
      <c r="U8" s="74">
        <v>360</v>
      </c>
      <c r="V8" t="s">
        <v>47</v>
      </c>
    </row>
    <row r="9" spans="2:29" x14ac:dyDescent="0.35">
      <c r="J9" s="1"/>
      <c r="K9" s="1"/>
      <c r="L9" s="1"/>
    </row>
    <row r="10" spans="2:29" x14ac:dyDescent="0.35">
      <c r="J10" s="2"/>
      <c r="K10" s="2"/>
      <c r="L10" s="1"/>
      <c r="T10" t="s">
        <v>40</v>
      </c>
    </row>
    <row r="11" spans="2:29" x14ac:dyDescent="0.35">
      <c r="J11" s="2"/>
      <c r="K11" s="2"/>
      <c r="L11" s="1"/>
      <c r="U11" s="53"/>
    </row>
    <row r="12" spans="2:29" x14ac:dyDescent="0.35">
      <c r="J12" s="2"/>
      <c r="K12" s="2"/>
      <c r="L12" s="1"/>
    </row>
    <row r="13" spans="2:29" x14ac:dyDescent="0.35">
      <c r="J13" s="2"/>
      <c r="K13" s="2"/>
      <c r="L13" s="1"/>
    </row>
    <row r="14" spans="2:29" x14ac:dyDescent="0.35">
      <c r="J14" s="2"/>
      <c r="K14" s="2"/>
      <c r="L14" s="1"/>
    </row>
    <row r="15" spans="2:29" x14ac:dyDescent="0.35">
      <c r="J15" s="2"/>
      <c r="K15" s="2"/>
      <c r="L15" s="1"/>
    </row>
    <row r="16" spans="2:29" x14ac:dyDescent="0.35">
      <c r="J16" s="2"/>
      <c r="K16" s="2"/>
    </row>
    <row r="17" spans="10:27" x14ac:dyDescent="0.35">
      <c r="J17" s="2"/>
      <c r="K17" s="2"/>
      <c r="U17" s="56"/>
      <c r="V17" s="57"/>
      <c r="W17" s="57"/>
      <c r="X17" s="63" t="s">
        <v>38</v>
      </c>
      <c r="Y17" s="76">
        <f>Offset-DEGREES(ATAN2((Vfj*SIN(RADIANS(Angle))),(Vcat+Vfj*COS(RADIANS(Angle)))))</f>
        <v>16.722085864676913</v>
      </c>
      <c r="Z17" s="58" t="s">
        <v>37</v>
      </c>
      <c r="AA17" s="59"/>
    </row>
    <row r="18" spans="10:27" x14ac:dyDescent="0.35">
      <c r="J18" s="2"/>
      <c r="K18" s="2"/>
      <c r="U18" s="60"/>
      <c r="V18" s="61"/>
      <c r="W18" s="64" t="s">
        <v>44</v>
      </c>
      <c r="X18" s="65">
        <f>SQRT((VLOOKUP(Bearing,DataTable,COLUMN(TAx)-1,TRUE))^2+(VLOOKUP(Bearing,DataTable,COLUMN(TAy)-1,TRUE))^2)</f>
        <v>9.3975345148700988</v>
      </c>
      <c r="Y18" s="66" t="s">
        <v>46</v>
      </c>
      <c r="Z18" s="61"/>
      <c r="AA18" s="62"/>
    </row>
    <row r="19" spans="10:27" x14ac:dyDescent="0.35">
      <c r="J19" s="2"/>
      <c r="K19" s="2"/>
      <c r="U19" s="60"/>
      <c r="V19" s="61"/>
      <c r="W19" s="67" t="s">
        <v>45</v>
      </c>
      <c r="X19" s="68">
        <f>SQRT((VLOOKUP(Bearing,DataTable,COLUMN(RAx)-1,TRUE))^2+(VLOOKUP(Bearing,DataTable,COLUMN(RAy)-1,TRUE))^2)</f>
        <v>6.265023009913401</v>
      </c>
      <c r="Y19" s="69" t="s">
        <v>46</v>
      </c>
      <c r="Z19" s="61"/>
      <c r="AA19" s="62"/>
    </row>
    <row r="20" spans="10:27" x14ac:dyDescent="0.35">
      <c r="J20" s="2"/>
      <c r="K20" s="2"/>
      <c r="U20" s="81" t="str">
        <f>"Vertical Threshold = ± " &amp; VLOOKUP(Data!$F$13+2,TCASDataLookup,8) &amp; "ft"</f>
        <v>Vertical Threshold = ± 600ft</v>
      </c>
      <c r="V20" s="82"/>
      <c r="W20" s="82"/>
      <c r="X20" s="82"/>
      <c r="Y20" s="82"/>
      <c r="Z20" s="82"/>
      <c r="AA20" s="83"/>
    </row>
    <row r="21" spans="10:27" x14ac:dyDescent="0.35">
      <c r="J21" s="2"/>
      <c r="K21" s="2"/>
      <c r="X21" t="str">
        <f>IF(Data!F13=5,"± 800ft above FL420","")</f>
        <v/>
      </c>
    </row>
    <row r="22" spans="10:27" x14ac:dyDescent="0.35">
      <c r="J22" s="2"/>
      <c r="K22" s="2"/>
      <c r="T22" s="79" t="s">
        <v>58</v>
      </c>
    </row>
    <row r="23" spans="10:27" x14ac:dyDescent="0.35">
      <c r="J23" s="2"/>
      <c r="K23" s="2"/>
      <c r="T23" t="s">
        <v>60</v>
      </c>
    </row>
    <row r="24" spans="10:27" x14ac:dyDescent="0.35">
      <c r="J24" s="2"/>
      <c r="K24" s="2"/>
      <c r="T24" t="s">
        <v>61</v>
      </c>
    </row>
    <row r="25" spans="10:27" x14ac:dyDescent="0.35">
      <c r="J25" s="2"/>
      <c r="K25" s="2"/>
      <c r="L25" s="2"/>
      <c r="M25" s="2"/>
      <c r="T25" t="s">
        <v>62</v>
      </c>
    </row>
    <row r="26" spans="10:27" x14ac:dyDescent="0.35">
      <c r="J26" s="2"/>
      <c r="K26" s="2"/>
      <c r="L26" s="2"/>
      <c r="M26" s="2"/>
      <c r="T26" t="s">
        <v>59</v>
      </c>
    </row>
    <row r="27" spans="10:27" x14ac:dyDescent="0.35">
      <c r="J27" s="2"/>
      <c r="K27" s="2"/>
      <c r="L27" s="2"/>
      <c r="M27" s="2"/>
      <c r="T27" s="79" t="s">
        <v>64</v>
      </c>
    </row>
    <row r="28" spans="10:27" x14ac:dyDescent="0.35">
      <c r="J28" s="2"/>
      <c r="K28" s="2"/>
      <c r="L28" s="2"/>
      <c r="M28" s="2"/>
      <c r="T28" t="s">
        <v>65</v>
      </c>
    </row>
    <row r="29" spans="10:27" x14ac:dyDescent="0.35">
      <c r="J29" s="2"/>
      <c r="K29" s="2"/>
      <c r="L29" s="2"/>
      <c r="M29" s="2"/>
    </row>
    <row r="30" spans="10:27" x14ac:dyDescent="0.35">
      <c r="J30" s="2"/>
      <c r="K30" s="2"/>
      <c r="L30" s="2"/>
      <c r="M30" s="2"/>
    </row>
    <row r="31" spans="10:27" x14ac:dyDescent="0.35">
      <c r="J31" s="2"/>
      <c r="K31" s="2"/>
      <c r="L31" s="2"/>
      <c r="M31" s="2"/>
      <c r="W31" s="3" t="s">
        <v>26</v>
      </c>
    </row>
    <row r="32" spans="10:27" x14ac:dyDescent="0.35">
      <c r="J32" s="2"/>
      <c r="K32" s="2"/>
      <c r="L32" s="2"/>
      <c r="M32" s="2"/>
    </row>
    <row r="33" spans="2:19" x14ac:dyDescent="0.35">
      <c r="B33" s="52" t="s">
        <v>31</v>
      </c>
      <c r="J33" s="2"/>
      <c r="K33" s="2"/>
      <c r="L33" s="2"/>
      <c r="M33" s="2"/>
    </row>
    <row r="34" spans="2:19" x14ac:dyDescent="0.35">
      <c r="B34" t="s">
        <v>32</v>
      </c>
      <c r="J34" s="2"/>
      <c r="K34" s="2"/>
      <c r="L34" s="2"/>
      <c r="M34" s="2"/>
      <c r="S34" t="s">
        <v>25</v>
      </c>
    </row>
    <row r="35" spans="2:19" x14ac:dyDescent="0.35">
      <c r="B35" t="s">
        <v>33</v>
      </c>
      <c r="J35" s="2"/>
      <c r="K35" s="2"/>
      <c r="L35" s="2"/>
      <c r="M35" s="2"/>
    </row>
    <row r="36" spans="2:19" x14ac:dyDescent="0.35">
      <c r="J36" s="2"/>
      <c r="K36" s="2"/>
      <c r="L36" s="2"/>
      <c r="M36" s="2"/>
    </row>
    <row r="37" spans="2:19" x14ac:dyDescent="0.35">
      <c r="B37" t="s">
        <v>34</v>
      </c>
      <c r="J37" s="2"/>
      <c r="K37" s="2"/>
      <c r="L37" s="2"/>
      <c r="M37" s="2"/>
    </row>
    <row r="38" spans="2:19" x14ac:dyDescent="0.35">
      <c r="B38" t="s">
        <v>35</v>
      </c>
      <c r="J38" s="2"/>
      <c r="K38" s="2"/>
      <c r="L38" s="2"/>
      <c r="M38" s="2"/>
    </row>
    <row r="39" spans="2:19" ht="16.5" x14ac:dyDescent="0.45">
      <c r="B39" t="s">
        <v>36</v>
      </c>
      <c r="J39" s="2"/>
      <c r="K39" s="2"/>
      <c r="L39" s="2"/>
      <c r="M39" s="2"/>
    </row>
    <row r="40" spans="2:19" x14ac:dyDescent="0.35">
      <c r="J40" s="2"/>
      <c r="K40" s="2"/>
      <c r="L40" s="2"/>
      <c r="M40" s="2"/>
    </row>
    <row r="41" spans="2:19" x14ac:dyDescent="0.35">
      <c r="B41" t="s">
        <v>55</v>
      </c>
      <c r="J41" s="2"/>
      <c r="K41" s="2"/>
      <c r="L41" s="2"/>
      <c r="M41" s="2"/>
    </row>
    <row r="42" spans="2:19" x14ac:dyDescent="0.35">
      <c r="J42" s="2"/>
      <c r="K42" s="2"/>
      <c r="L42" s="2"/>
      <c r="M42" s="2"/>
    </row>
    <row r="43" spans="2:19" x14ac:dyDescent="0.35">
      <c r="J43" s="2"/>
      <c r="K43" s="2"/>
      <c r="L43" s="2"/>
      <c r="M43" s="2"/>
    </row>
    <row r="44" spans="2:19" x14ac:dyDescent="0.35">
      <c r="K44" s="2"/>
      <c r="L44" s="2"/>
      <c r="M44" s="2"/>
    </row>
    <row r="45" spans="2:19" x14ac:dyDescent="0.35">
      <c r="K45" s="2"/>
      <c r="L45" s="2"/>
      <c r="M45" s="2"/>
    </row>
    <row r="46" spans="2:19" x14ac:dyDescent="0.35">
      <c r="K46" s="2"/>
      <c r="L46" s="2"/>
      <c r="M46" s="2"/>
    </row>
    <row r="47" spans="2:19" x14ac:dyDescent="0.35">
      <c r="K47" s="2"/>
      <c r="L47" s="2"/>
      <c r="M47" s="2"/>
    </row>
    <row r="48" spans="2:19" x14ac:dyDescent="0.35">
      <c r="J48" s="2"/>
      <c r="K48" s="2"/>
      <c r="L48" s="2"/>
      <c r="M48" s="2"/>
    </row>
    <row r="49" spans="10:13" x14ac:dyDescent="0.35">
      <c r="J49" s="2"/>
      <c r="K49" s="2"/>
      <c r="L49" s="2"/>
      <c r="M49" s="2"/>
    </row>
    <row r="50" spans="10:13" x14ac:dyDescent="0.35">
      <c r="J50" s="2"/>
      <c r="K50" s="2"/>
      <c r="L50" s="2"/>
    </row>
    <row r="51" spans="10:13" x14ac:dyDescent="0.35">
      <c r="J51" s="2"/>
      <c r="K51" s="2"/>
      <c r="L51" s="2"/>
    </row>
    <row r="52" spans="10:13" x14ac:dyDescent="0.35">
      <c r="J52" s="2"/>
      <c r="K52" s="2"/>
      <c r="L52" s="2"/>
    </row>
    <row r="53" spans="10:13" x14ac:dyDescent="0.35">
      <c r="J53" s="2"/>
      <c r="K53" s="2"/>
      <c r="L53" s="2"/>
    </row>
    <row r="54" spans="10:13" x14ac:dyDescent="0.35">
      <c r="J54" s="2"/>
      <c r="K54" s="2"/>
      <c r="L54" s="2"/>
    </row>
  </sheetData>
  <sheetProtection sheet="1" objects="1" scenarios="1" selectLockedCells="1"/>
  <mergeCells count="4">
    <mergeCell ref="B1:S1"/>
    <mergeCell ref="U20:AA20"/>
    <mergeCell ref="B2:S2"/>
    <mergeCell ref="B3:S3"/>
  </mergeCells>
  <dataValidations disablePrompts="1" count="1">
    <dataValidation type="whole" allowBlank="1" showInputMessage="1" showErrorMessage="1" errorTitle="Incorrect Value" error="Enter TCA in degrees, 0-359" sqref="C8" xr:uid="{00000000-0002-0000-0000-000000000000}">
      <formula1>0</formula1>
      <formula2>359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10</xdr:row>
                    <xdr:rowOff>0</xdr:rowOff>
                  </from>
                  <to>
                    <xdr:col>22</xdr:col>
                    <xdr:colOff>76200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11</xdr:row>
                    <xdr:rowOff>0</xdr:rowOff>
                  </from>
                  <to>
                    <xdr:col>21</xdr:col>
                    <xdr:colOff>184150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0</xdr:rowOff>
                  </from>
                  <to>
                    <xdr:col>21</xdr:col>
                    <xdr:colOff>6350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0</xdr:rowOff>
                  </from>
                  <to>
                    <xdr:col>21</xdr:col>
                    <xdr:colOff>82550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0</xdr:rowOff>
                  </from>
                  <to>
                    <xdr:col>21</xdr:col>
                    <xdr:colOff>6350</xdr:colOff>
                    <xdr:row>15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AU710"/>
  <sheetViews>
    <sheetView showGridLines="0" showRowColHeaders="0" zoomScaleNormal="100" workbookViewId="0">
      <pane ySplit="16" topLeftCell="A17" activePane="bottomLeft" state="frozen"/>
      <selection pane="bottomLeft" activeCell="J7" sqref="J7"/>
    </sheetView>
  </sheetViews>
  <sheetFormatPr defaultColWidth="9.1796875" defaultRowHeight="14.5" x14ac:dyDescent="0.35"/>
  <cols>
    <col min="1" max="3" width="5.7265625" style="4" customWidth="1"/>
    <col min="4" max="4" width="5" style="4" customWidth="1"/>
    <col min="5" max="5" width="5.54296875" style="4" bestFit="1" customWidth="1"/>
    <col min="6" max="6" width="5" style="4" bestFit="1" customWidth="1"/>
    <col min="7" max="16" width="5.7265625" style="4" bestFit="1" customWidth="1"/>
    <col min="17" max="17" width="2.7265625" style="4" customWidth="1"/>
    <col min="18" max="37" width="5.7265625" style="4" customWidth="1"/>
    <col min="38" max="38" width="9.1796875" style="4"/>
    <col min="39" max="42" width="5.7265625" style="4" customWidth="1"/>
    <col min="43" max="16384" width="9.1796875" style="4"/>
  </cols>
  <sheetData>
    <row r="2" spans="1:42" x14ac:dyDescent="0.35">
      <c r="B2"/>
      <c r="C2" s="13" t="s">
        <v>16</v>
      </c>
      <c r="D2"/>
      <c r="E2"/>
      <c r="R2" s="92" t="s">
        <v>7</v>
      </c>
      <c r="S2" s="85"/>
      <c r="T2" s="4" t="s">
        <v>5</v>
      </c>
      <c r="U2" s="85" t="s">
        <v>8</v>
      </c>
      <c r="V2" s="85"/>
      <c r="W2" s="85" t="s">
        <v>9</v>
      </c>
      <c r="X2" s="85"/>
      <c r="Y2" s="4" t="s">
        <v>10</v>
      </c>
    </row>
    <row r="3" spans="1:42" ht="15" thickBot="1" x14ac:dyDescent="0.4">
      <c r="B3"/>
      <c r="C3" s="13" t="s">
        <v>18</v>
      </c>
      <c r="D3"/>
      <c r="E3"/>
      <c r="P3" s="5" t="s">
        <v>6</v>
      </c>
      <c r="Q3" s="4" t="s">
        <v>0</v>
      </c>
      <c r="R3" s="6" t="s">
        <v>2</v>
      </c>
      <c r="S3" s="7" t="s">
        <v>3</v>
      </c>
      <c r="T3" s="8" t="s">
        <v>3</v>
      </c>
      <c r="U3" s="6" t="s">
        <v>2</v>
      </c>
      <c r="V3" s="7" t="s">
        <v>3</v>
      </c>
      <c r="W3" s="6" t="s">
        <v>2</v>
      </c>
      <c r="X3" s="7" t="s">
        <v>3</v>
      </c>
      <c r="Y3" s="8" t="s">
        <v>3</v>
      </c>
    </row>
    <row r="4" spans="1:42" x14ac:dyDescent="0.35">
      <c r="B4"/>
      <c r="C4" s="13" t="s">
        <v>19</v>
      </c>
      <c r="D4" t="str">
        <f>"TA and RA Ranges (nm): "&amp;CHOOSE(Data!$F$13,C2,C3,C4,C5,C6)</f>
        <v>TA and RA Ranges (nm): FL100-200</v>
      </c>
      <c r="E4"/>
      <c r="P4" s="9" t="s">
        <v>15</v>
      </c>
      <c r="Q4" s="4">
        <v>2</v>
      </c>
      <c r="R4" s="10">
        <v>20</v>
      </c>
      <c r="S4" s="11" t="s">
        <v>4</v>
      </c>
      <c r="T4" s="12" t="s">
        <v>4</v>
      </c>
      <c r="U4" s="10">
        <v>0.3</v>
      </c>
      <c r="V4" s="11" t="s">
        <v>4</v>
      </c>
      <c r="W4" s="10">
        <v>850</v>
      </c>
      <c r="X4" s="11" t="s">
        <v>4</v>
      </c>
      <c r="Y4" s="12" t="s">
        <v>4</v>
      </c>
    </row>
    <row r="5" spans="1:42" x14ac:dyDescent="0.35">
      <c r="B5"/>
      <c r="C5" s="13" t="s">
        <v>20</v>
      </c>
      <c r="D5"/>
      <c r="E5"/>
      <c r="P5" s="13" t="s">
        <v>16</v>
      </c>
      <c r="Q5" s="4">
        <v>3</v>
      </c>
      <c r="R5" s="10">
        <v>25</v>
      </c>
      <c r="S5" s="11">
        <v>15</v>
      </c>
      <c r="T5" s="12">
        <v>15</v>
      </c>
      <c r="U5" s="14">
        <v>0.33</v>
      </c>
      <c r="V5" s="15">
        <v>0.2</v>
      </c>
      <c r="W5" s="10">
        <v>850</v>
      </c>
      <c r="X5" s="11">
        <v>600</v>
      </c>
      <c r="Y5" s="12">
        <v>300</v>
      </c>
    </row>
    <row r="6" spans="1:42" x14ac:dyDescent="0.35">
      <c r="B6"/>
      <c r="C6" s="13" t="s">
        <v>14</v>
      </c>
      <c r="D6"/>
      <c r="E6"/>
      <c r="P6" s="13" t="s">
        <v>18</v>
      </c>
      <c r="Q6" s="4">
        <v>4</v>
      </c>
      <c r="R6" s="10">
        <v>30</v>
      </c>
      <c r="S6" s="11">
        <v>20</v>
      </c>
      <c r="T6" s="12">
        <v>18</v>
      </c>
      <c r="U6" s="14">
        <v>0.48</v>
      </c>
      <c r="V6" s="15">
        <v>0.35</v>
      </c>
      <c r="W6" s="10">
        <v>850</v>
      </c>
      <c r="X6" s="11">
        <v>600</v>
      </c>
      <c r="Y6" s="12">
        <v>300</v>
      </c>
    </row>
    <row r="7" spans="1:42" x14ac:dyDescent="0.35">
      <c r="B7"/>
      <c r="C7"/>
      <c r="D7"/>
      <c r="E7"/>
      <c r="P7" s="13" t="s">
        <v>19</v>
      </c>
      <c r="Q7" s="4">
        <v>5</v>
      </c>
      <c r="R7" s="10">
        <v>40</v>
      </c>
      <c r="S7" s="11">
        <v>25</v>
      </c>
      <c r="T7" s="12">
        <v>20</v>
      </c>
      <c r="U7" s="14">
        <v>0.75</v>
      </c>
      <c r="V7" s="15">
        <v>0.55000000000000004</v>
      </c>
      <c r="W7" s="10">
        <v>850</v>
      </c>
      <c r="X7" s="11">
        <v>600</v>
      </c>
      <c r="Y7" s="12">
        <v>350</v>
      </c>
    </row>
    <row r="8" spans="1:42" x14ac:dyDescent="0.35">
      <c r="B8"/>
      <c r="C8" s="54" t="s">
        <v>41</v>
      </c>
      <c r="D8"/>
      <c r="E8"/>
      <c r="P8" s="13" t="s">
        <v>20</v>
      </c>
      <c r="Q8" s="4">
        <v>6</v>
      </c>
      <c r="R8" s="10">
        <v>45</v>
      </c>
      <c r="S8" s="11">
        <v>30</v>
      </c>
      <c r="T8" s="12">
        <v>22</v>
      </c>
      <c r="U8" s="14">
        <v>1</v>
      </c>
      <c r="V8" s="15">
        <v>0.8</v>
      </c>
      <c r="W8" s="10">
        <v>850</v>
      </c>
      <c r="X8" s="11">
        <v>600</v>
      </c>
      <c r="Y8" s="12">
        <v>400</v>
      </c>
    </row>
    <row r="9" spans="1:42" x14ac:dyDescent="0.35">
      <c r="B9">
        <v>0</v>
      </c>
      <c r="C9" s="55" t="s">
        <v>42</v>
      </c>
      <c r="D9">
        <f>(Vcat+Vfj*COS(RADIANS(Angle)))/60</f>
        <v>12.000171104914786</v>
      </c>
      <c r="E9"/>
      <c r="P9" s="13" t="s">
        <v>14</v>
      </c>
      <c r="Q9" s="4">
        <v>7</v>
      </c>
      <c r="R9" s="10">
        <v>48</v>
      </c>
      <c r="S9" s="11">
        <v>35</v>
      </c>
      <c r="T9" s="12">
        <v>25</v>
      </c>
      <c r="U9" s="14">
        <v>1.3</v>
      </c>
      <c r="V9" s="15">
        <v>1.1000000000000001</v>
      </c>
      <c r="W9" s="10">
        <v>850</v>
      </c>
      <c r="X9" s="11">
        <v>700</v>
      </c>
      <c r="Y9" s="12">
        <v>600</v>
      </c>
    </row>
    <row r="10" spans="1:42" ht="14.25" customHeight="1" x14ac:dyDescent="0.35">
      <c r="B10">
        <v>0</v>
      </c>
      <c r="C10" s="55" t="s">
        <v>43</v>
      </c>
      <c r="D10">
        <f>-(Vfj*SIN(RADIANS(Angle)))/60</f>
        <v>-3.605266524370379</v>
      </c>
      <c r="E10"/>
      <c r="P10" s="9" t="s">
        <v>17</v>
      </c>
      <c r="Q10" s="4">
        <v>7</v>
      </c>
      <c r="R10" s="16">
        <v>48</v>
      </c>
      <c r="S10" s="17">
        <v>35</v>
      </c>
      <c r="T10" s="18">
        <v>25</v>
      </c>
      <c r="U10" s="19">
        <v>1.3</v>
      </c>
      <c r="V10" s="20">
        <v>1.1000000000000001</v>
      </c>
      <c r="W10" s="16">
        <v>1200</v>
      </c>
      <c r="X10" s="17">
        <v>800</v>
      </c>
      <c r="Y10" s="18">
        <v>700</v>
      </c>
    </row>
    <row r="11" spans="1:42" ht="14.25" customHeight="1" x14ac:dyDescent="0.35">
      <c r="B11"/>
      <c r="C11"/>
      <c r="D11"/>
      <c r="E11"/>
      <c r="P11" s="5" t="s">
        <v>1</v>
      </c>
      <c r="Q11" s="4">
        <v>1</v>
      </c>
    </row>
    <row r="12" spans="1:42" ht="14.25" customHeight="1" x14ac:dyDescent="0.35">
      <c r="B12"/>
      <c r="C12" t="s">
        <v>52</v>
      </c>
      <c r="D12"/>
      <c r="E12"/>
      <c r="P12" s="5" t="s">
        <v>11</v>
      </c>
      <c r="Q12" s="4">
        <v>2</v>
      </c>
    </row>
    <row r="13" spans="1:42" ht="14.25" customHeight="1" x14ac:dyDescent="0.35">
      <c r="B13" s="4" t="s">
        <v>54</v>
      </c>
      <c r="F13" s="70">
        <v>4</v>
      </c>
    </row>
    <row r="14" spans="1:42" x14ac:dyDescent="0.35">
      <c r="D14" s="5" t="s">
        <v>51</v>
      </c>
      <c r="E14" s="4">
        <v>1200</v>
      </c>
      <c r="F14" s="4" t="s">
        <v>47</v>
      </c>
      <c r="O14" s="22"/>
      <c r="P14" s="22"/>
      <c r="R14" s="89" t="s">
        <v>2</v>
      </c>
      <c r="S14" s="90"/>
      <c r="T14" s="90"/>
      <c r="U14" s="90"/>
      <c r="V14" s="90"/>
      <c r="W14" s="90"/>
      <c r="X14" s="90"/>
      <c r="Y14" s="90"/>
      <c r="Z14" s="90"/>
      <c r="AA14" s="91"/>
      <c r="AB14" s="89" t="s">
        <v>3</v>
      </c>
      <c r="AC14" s="90"/>
      <c r="AD14" s="90"/>
      <c r="AE14" s="90"/>
      <c r="AF14" s="90"/>
      <c r="AG14" s="90"/>
      <c r="AH14" s="90"/>
      <c r="AI14" s="90"/>
      <c r="AJ14" s="90"/>
      <c r="AK14" s="91"/>
      <c r="AM14" s="85" t="s">
        <v>24</v>
      </c>
      <c r="AN14" s="85"/>
      <c r="AO14" s="85"/>
      <c r="AP14" s="85"/>
    </row>
    <row r="15" spans="1:42" x14ac:dyDescent="0.35">
      <c r="B15" s="21" t="s">
        <v>21</v>
      </c>
      <c r="C15" s="50">
        <v>90</v>
      </c>
      <c r="G15" s="89" t="s">
        <v>2</v>
      </c>
      <c r="H15" s="90"/>
      <c r="I15" s="90"/>
      <c r="J15" s="90"/>
      <c r="K15" s="91"/>
      <c r="L15" s="89" t="s">
        <v>3</v>
      </c>
      <c r="M15" s="90"/>
      <c r="N15" s="90"/>
      <c r="O15" s="90"/>
      <c r="P15" s="91"/>
      <c r="R15" s="23" t="s">
        <v>12</v>
      </c>
      <c r="S15" s="24" t="s">
        <v>13</v>
      </c>
      <c r="T15" s="24" t="s">
        <v>12</v>
      </c>
      <c r="U15" s="25" t="s">
        <v>13</v>
      </c>
      <c r="V15" s="24" t="s">
        <v>12</v>
      </c>
      <c r="W15" s="25" t="s">
        <v>13</v>
      </c>
      <c r="X15" s="24" t="s">
        <v>12</v>
      </c>
      <c r="Y15" s="25" t="s">
        <v>13</v>
      </c>
      <c r="Z15" s="24" t="s">
        <v>12</v>
      </c>
      <c r="AA15" s="26" t="s">
        <v>13</v>
      </c>
      <c r="AB15" s="23" t="s">
        <v>12</v>
      </c>
      <c r="AC15" s="24" t="s">
        <v>13</v>
      </c>
      <c r="AD15" s="24" t="s">
        <v>12</v>
      </c>
      <c r="AE15" s="25" t="s">
        <v>13</v>
      </c>
      <c r="AF15" s="24" t="s">
        <v>12</v>
      </c>
      <c r="AG15" s="25" t="s">
        <v>13</v>
      </c>
      <c r="AH15" s="24" t="s">
        <v>12</v>
      </c>
      <c r="AI15" s="25" t="s">
        <v>13</v>
      </c>
      <c r="AJ15" s="24" t="s">
        <v>12</v>
      </c>
      <c r="AK15" s="26" t="s">
        <v>13</v>
      </c>
      <c r="AM15" s="85" t="s">
        <v>2</v>
      </c>
      <c r="AN15" s="85"/>
      <c r="AO15" s="85" t="s">
        <v>3</v>
      </c>
      <c r="AP15" s="85"/>
    </row>
    <row r="16" spans="1:42" ht="60" customHeight="1" x14ac:dyDescent="0.35">
      <c r="A16" s="28" t="s">
        <v>23</v>
      </c>
      <c r="B16" s="28" t="s">
        <v>27</v>
      </c>
      <c r="C16" s="29" t="s">
        <v>22</v>
      </c>
      <c r="D16" s="29" t="s">
        <v>50</v>
      </c>
      <c r="E16" s="29" t="s">
        <v>49</v>
      </c>
      <c r="F16" s="29"/>
      <c r="G16" s="51" t="s">
        <v>16</v>
      </c>
      <c r="H16" s="31" t="s">
        <v>18</v>
      </c>
      <c r="I16" s="31" t="s">
        <v>19</v>
      </c>
      <c r="J16" s="31" t="s">
        <v>20</v>
      </c>
      <c r="K16" s="32" t="s">
        <v>14</v>
      </c>
      <c r="L16" s="30" t="s">
        <v>16</v>
      </c>
      <c r="M16" s="31" t="s">
        <v>18</v>
      </c>
      <c r="N16" s="31" t="s">
        <v>19</v>
      </c>
      <c r="O16" s="31" t="s">
        <v>20</v>
      </c>
      <c r="P16" s="32" t="s">
        <v>14</v>
      </c>
      <c r="Q16" s="29"/>
      <c r="R16" s="86" t="s">
        <v>16</v>
      </c>
      <c r="S16" s="87"/>
      <c r="T16" s="87" t="s">
        <v>18</v>
      </c>
      <c r="U16" s="87"/>
      <c r="V16" s="87" t="s">
        <v>19</v>
      </c>
      <c r="W16" s="87"/>
      <c r="X16" s="87" t="s">
        <v>20</v>
      </c>
      <c r="Y16" s="87"/>
      <c r="Z16" s="87" t="s">
        <v>14</v>
      </c>
      <c r="AA16" s="88"/>
      <c r="AB16" s="86" t="s">
        <v>16</v>
      </c>
      <c r="AC16" s="87"/>
      <c r="AD16" s="87" t="s">
        <v>18</v>
      </c>
      <c r="AE16" s="87"/>
      <c r="AF16" s="87" t="s">
        <v>19</v>
      </c>
      <c r="AG16" s="87"/>
      <c r="AH16" s="87" t="s">
        <v>20</v>
      </c>
      <c r="AI16" s="87"/>
      <c r="AJ16" s="87" t="s">
        <v>14</v>
      </c>
      <c r="AK16" s="88"/>
      <c r="AM16" s="27" t="s">
        <v>12</v>
      </c>
      <c r="AN16" s="27" t="s">
        <v>13</v>
      </c>
      <c r="AO16" s="27" t="s">
        <v>12</v>
      </c>
      <c r="AP16" s="25" t="s">
        <v>13</v>
      </c>
    </row>
    <row r="17" spans="1:47" x14ac:dyDescent="0.35">
      <c r="A17" s="4">
        <v>0</v>
      </c>
      <c r="B17" s="33">
        <f>Offset-DEGREES(ATAN2((Vfj*SIN(RADIANS(Data!$A17))),(Vcat+Vfj*COS(RADIANS(Data!$A17)))))</f>
        <v>0</v>
      </c>
      <c r="C17" s="33">
        <f t="shared" ref="C17:C48" si="0">Vcat+Vfj*COS(RADIANS(A17))</f>
        <v>780</v>
      </c>
      <c r="D17" s="4">
        <f t="shared" ref="D17:D48" si="1">Vfj*SIN(RADIANS(A17))</f>
        <v>0</v>
      </c>
      <c r="E17" s="33">
        <f>IF(SQRT(C17^2+D17^2)&lt;$E$14,SQRT(C17^2+D17^2),NA())</f>
        <v>780</v>
      </c>
      <c r="F17" s="34">
        <f t="shared" ref="F17:F48" si="2">$C$15+$B17</f>
        <v>90</v>
      </c>
      <c r="G17" s="35">
        <f t="shared" ref="G17:G48" si="3">IF(ABS($E17*$R$5/3600)&lt;$U$5,$U$5,ABS($E17*$R$5/3600))</f>
        <v>5.416666666666667</v>
      </c>
      <c r="H17" s="36">
        <f t="shared" ref="H17:H48" si="4">IF(ABS($E17*$R$6/3600)&lt;$U$6,$U$6,ABS($E17*$R$6/3600))</f>
        <v>6.5</v>
      </c>
      <c r="I17" s="36">
        <f t="shared" ref="I17:I48" si="5">IF(ABS($E17*$R$7/3600)&lt;$U$7,$U$7,ABS($E17*$R$7/3600))</f>
        <v>8.6666666666666661</v>
      </c>
      <c r="J17" s="36">
        <f t="shared" ref="J17:J48" si="6">IF(ABS($E17*$R$8/3600)&lt;$U$8,$U$8,ABS($E17*$R$8/3600))</f>
        <v>9.75</v>
      </c>
      <c r="K17" s="37">
        <f t="shared" ref="K17:K48" si="7">IF(ABS($E17*$R$9/3600)&lt;$U$9,$U$9,ABS($E17*$R$9/3600))</f>
        <v>10.4</v>
      </c>
      <c r="L17" s="35">
        <f t="shared" ref="L17:L48" si="8">IF(ABS($E17*$S$5/3600)&lt;$V$5,$V$5,ABS($E17*$S$5/3600))</f>
        <v>3.25</v>
      </c>
      <c r="M17" s="36">
        <f t="shared" ref="M17:M48" si="9">IF(ABS($E17*$S$6/3600)&lt;$V$6,$V$6,ABS($E17*$S$6/3600))</f>
        <v>4.333333333333333</v>
      </c>
      <c r="N17" s="36">
        <f t="shared" ref="N17:N48" si="10">IF(ABS($E17*$S$7/3600)&lt;$V$7,$V$7,ABS($E17*$S$7/3600))</f>
        <v>5.416666666666667</v>
      </c>
      <c r="O17" s="36">
        <f t="shared" ref="O17:O48" si="11">IF(ABS($E17*$S$8/3600)&lt;$V$8,$V$8,ABS($E17*$S$8/3600))</f>
        <v>6.5</v>
      </c>
      <c r="P17" s="37">
        <f t="shared" ref="P17:P48" si="12">IF(ABS($E17*$S$9/3600)&lt;$V$9,$V$9,ABS($E17*$S$9/3600))</f>
        <v>7.583333333333333</v>
      </c>
      <c r="Q17" s="38"/>
      <c r="R17" s="39">
        <f>G17*COS(RADIANS(F17))</f>
        <v>3.3181103987108462E-16</v>
      </c>
      <c r="S17" s="40">
        <f>G17*SIN(RADIANS(F17))</f>
        <v>5.416666666666667</v>
      </c>
      <c r="T17" s="40">
        <f>H17*COS(RADIANS(F17))</f>
        <v>3.981732478453015E-16</v>
      </c>
      <c r="U17" s="40">
        <f>H17*SIN(RADIANS(F17))</f>
        <v>6.5</v>
      </c>
      <c r="V17" s="40">
        <f>I17*COS(RADIANS(F17))</f>
        <v>5.3089766379373527E-16</v>
      </c>
      <c r="W17" s="40">
        <f>I17*SIN(RADIANS(F17))</f>
        <v>8.6666666666666661</v>
      </c>
      <c r="X17" s="40">
        <f>J17*COS(RADIANS(F17))</f>
        <v>5.9725987176795226E-16</v>
      </c>
      <c r="Y17" s="40">
        <f>J17*SIN(RADIANS(F17))</f>
        <v>9.75</v>
      </c>
      <c r="Z17" s="40">
        <f>K17*COS(RADIANS(F17))</f>
        <v>6.3707719655248241E-16</v>
      </c>
      <c r="AA17" s="41">
        <f>K17*SIN(RADIANS(F17))</f>
        <v>10.4</v>
      </c>
      <c r="AB17" s="39">
        <f t="shared" ref="AB17:AB48" si="13">L17*COS(RADIANS(F17))</f>
        <v>1.9908662392265075E-16</v>
      </c>
      <c r="AC17" s="40">
        <f t="shared" ref="AC17:AC48" si="14">L17*SIN(RADIANS(F17))</f>
        <v>3.25</v>
      </c>
      <c r="AD17" s="40">
        <f t="shared" ref="AD17:AD48" si="15">M17*COS(RADIANS(F17))</f>
        <v>2.6544883189686764E-16</v>
      </c>
      <c r="AE17" s="40">
        <f t="shared" ref="AE17:AE48" si="16">M17*SIN(RADIANS(F17))</f>
        <v>4.333333333333333</v>
      </c>
      <c r="AF17" s="40">
        <f t="shared" ref="AF17:AF48" si="17">N17*COS(RADIANS(F17))</f>
        <v>3.3181103987108462E-16</v>
      </c>
      <c r="AG17" s="40">
        <f t="shared" ref="AG17:AG48" si="18">N17*SIN(RADIANS(F17))</f>
        <v>5.416666666666667</v>
      </c>
      <c r="AH17" s="40">
        <f t="shared" ref="AH17:AH48" si="19">O17*COS(RADIANS(F17))</f>
        <v>3.981732478453015E-16</v>
      </c>
      <c r="AI17" s="40">
        <f t="shared" ref="AI17:AI48" si="20">O17*SIN(RADIANS(F17))</f>
        <v>6.5</v>
      </c>
      <c r="AJ17" s="40">
        <f t="shared" ref="AJ17:AJ48" si="21">P17*COS(RADIANS(F17))</f>
        <v>4.6453545581951839E-16</v>
      </c>
      <c r="AK17" s="41">
        <f t="shared" ref="AK17:AK48" si="22">P17*SIN(RADIANS(F17))</f>
        <v>7.583333333333333</v>
      </c>
      <c r="AM17" s="38">
        <f>CHOOSE(Data!$F$13,R17,T17,V17,X17,Z17)</f>
        <v>5.9725987176795226E-16</v>
      </c>
      <c r="AN17" s="38">
        <f>CHOOSE(Data!$F$13,S17,U17,W17,Y17,AA17)</f>
        <v>9.75</v>
      </c>
      <c r="AO17" s="38">
        <f>CHOOSE(Data!$F$13,AB17,AD17,AF17,AH17,AJ17)</f>
        <v>3.981732478453015E-16</v>
      </c>
      <c r="AP17" s="38">
        <f>CHOOSE(Data!$F$13,AC17,AE17,AG17,AI17,AK17)</f>
        <v>6.5</v>
      </c>
    </row>
    <row r="18" spans="1:47" x14ac:dyDescent="0.35">
      <c r="A18" s="4">
        <v>1</v>
      </c>
      <c r="B18" s="33">
        <f>Offset-DEGREES(ATAN2((Vfj*SIN(RADIANS(Data!$A18))),(Vcat+Vfj*COS(RADIANS(Data!$A18)))))</f>
        <v>0.53846250905156978</v>
      </c>
      <c r="C18" s="33">
        <f t="shared" si="0"/>
        <v>779.93603196568438</v>
      </c>
      <c r="D18" s="4">
        <f t="shared" si="1"/>
        <v>7.3300107036590747</v>
      </c>
      <c r="E18" s="33">
        <f t="shared" ref="E18:E81" si="23">IF(SQRT(C18^2+D18^2)&lt;$E$14,SQRT(C18^2+D18^2),NA())</f>
        <v>779.97047573308362</v>
      </c>
      <c r="F18" s="34">
        <f t="shared" si="2"/>
        <v>90.53846250905157</v>
      </c>
      <c r="G18" s="35">
        <f t="shared" si="3"/>
        <v>5.4164616370353027</v>
      </c>
      <c r="H18" s="36">
        <f t="shared" si="4"/>
        <v>6.4997539644423634</v>
      </c>
      <c r="I18" s="36">
        <f t="shared" si="5"/>
        <v>8.6663386192564857</v>
      </c>
      <c r="J18" s="36">
        <f t="shared" si="6"/>
        <v>9.7496309466635438</v>
      </c>
      <c r="K18" s="37">
        <f t="shared" si="7"/>
        <v>10.399606343107781</v>
      </c>
      <c r="L18" s="35">
        <f t="shared" si="8"/>
        <v>3.2498769822211817</v>
      </c>
      <c r="M18" s="36">
        <f t="shared" si="9"/>
        <v>4.3331693096282429</v>
      </c>
      <c r="N18" s="36">
        <f t="shared" si="10"/>
        <v>5.4164616370353027</v>
      </c>
      <c r="O18" s="36">
        <f t="shared" si="11"/>
        <v>6.4997539644423634</v>
      </c>
      <c r="P18" s="37">
        <f t="shared" si="12"/>
        <v>7.5830462918494241</v>
      </c>
      <c r="Q18" s="38"/>
      <c r="R18" s="39">
        <f t="shared" ref="R18:R81" si="24">G18*COS(RADIANS(F18))</f>
        <v>-5.0902852108742673E-2</v>
      </c>
      <c r="S18" s="40">
        <f t="shared" ref="S18:S81" si="25">G18*SIN(RADIANS(F18))</f>
        <v>5.4162224442061415</v>
      </c>
      <c r="T18" s="40">
        <f t="shared" ref="T18:T81" si="26">H18*COS(RADIANS(F18))</f>
        <v>-6.1083422530491212E-2</v>
      </c>
      <c r="U18" s="40">
        <f t="shared" ref="U18:U81" si="27">H18*SIN(RADIANS(F18))</f>
        <v>6.49946693304737</v>
      </c>
      <c r="V18" s="40">
        <f t="shared" ref="V18:V81" si="28">I18*COS(RADIANS(F18))</f>
        <v>-8.1444563373988296E-2</v>
      </c>
      <c r="W18" s="40">
        <f t="shared" ref="W18:W81" si="29">I18*SIN(RADIANS(F18))</f>
        <v>8.6659559107298278</v>
      </c>
      <c r="X18" s="40">
        <f t="shared" ref="X18:X81" si="30">J18*COS(RADIANS(F18))</f>
        <v>-9.1625133795736807E-2</v>
      </c>
      <c r="Y18" s="40">
        <f t="shared" ref="Y18:Y81" si="31">J18*SIN(RADIANS(F18))</f>
        <v>9.7492003995710537</v>
      </c>
      <c r="Z18" s="40">
        <f t="shared" ref="Z18:Z81" si="32">K18*COS(RADIANS(F18))</f>
        <v>-9.7733476048785933E-2</v>
      </c>
      <c r="AA18" s="41">
        <f t="shared" ref="AA18:AA81" si="33">K18*SIN(RADIANS(F18))</f>
        <v>10.399147092875792</v>
      </c>
      <c r="AB18" s="39">
        <f t="shared" si="13"/>
        <v>-3.0541711265245606E-2</v>
      </c>
      <c r="AC18" s="40">
        <f t="shared" si="14"/>
        <v>3.249733466523685</v>
      </c>
      <c r="AD18" s="40">
        <f t="shared" si="15"/>
        <v>-4.0722281686994148E-2</v>
      </c>
      <c r="AE18" s="40">
        <f t="shared" si="16"/>
        <v>4.3329779553649139</v>
      </c>
      <c r="AF18" s="40">
        <f t="shared" si="17"/>
        <v>-5.0902852108742673E-2</v>
      </c>
      <c r="AG18" s="40">
        <f t="shared" si="18"/>
        <v>5.4162224442061415</v>
      </c>
      <c r="AH18" s="40">
        <f t="shared" si="19"/>
        <v>-6.1083422530491212E-2</v>
      </c>
      <c r="AI18" s="40">
        <f t="shared" si="20"/>
        <v>6.49946693304737</v>
      </c>
      <c r="AJ18" s="40">
        <f t="shared" si="21"/>
        <v>-7.1263992952239744E-2</v>
      </c>
      <c r="AK18" s="41">
        <f t="shared" si="22"/>
        <v>7.5827114218885985</v>
      </c>
      <c r="AM18" s="38">
        <f>CHOOSE(Data!$F$13,R18,T18,V18,X18,Z18)</f>
        <v>-9.1625133795736807E-2</v>
      </c>
      <c r="AN18" s="38">
        <f>CHOOSE(Data!$F$13,S18,U18,W18,Y18,AA18)</f>
        <v>9.7492003995710537</v>
      </c>
      <c r="AO18" s="38">
        <f>CHOOSE(Data!$F$13,AB18,AD18,AF18,AH18,AJ18)</f>
        <v>-6.1083422530491212E-2</v>
      </c>
      <c r="AP18" s="38">
        <f>CHOOSE(Data!$F$13,AC18,AE18,AG18,AI18,AK18)</f>
        <v>6.49946693304737</v>
      </c>
      <c r="AT18" s="42"/>
      <c r="AU18" s="42"/>
    </row>
    <row r="19" spans="1:47" x14ac:dyDescent="0.35">
      <c r="A19" s="4">
        <v>2</v>
      </c>
      <c r="B19" s="33">
        <f>Offset-DEGREES(ATAN2((Vfj*SIN(RADIANS(Data!$A19))),(Vcat+Vfj*COS(RADIANS(Data!$A19)))))</f>
        <v>1.076930842346755</v>
      </c>
      <c r="C19" s="33">
        <f t="shared" si="0"/>
        <v>779.74414734802019</v>
      </c>
      <c r="D19" s="4">
        <f t="shared" si="1"/>
        <v>14.657788615050407</v>
      </c>
      <c r="E19" s="33">
        <f t="shared" si="23"/>
        <v>779.88190522063951</v>
      </c>
      <c r="F19" s="34">
        <f t="shared" si="2"/>
        <v>91.076930842346755</v>
      </c>
      <c r="G19" s="35">
        <f t="shared" si="3"/>
        <v>5.4158465640322184</v>
      </c>
      <c r="H19" s="36">
        <f t="shared" si="4"/>
        <v>6.4990158768386621</v>
      </c>
      <c r="I19" s="36">
        <f t="shared" si="5"/>
        <v>8.6653545024515495</v>
      </c>
      <c r="J19" s="36">
        <f t="shared" si="6"/>
        <v>9.7485238152579932</v>
      </c>
      <c r="K19" s="37">
        <f t="shared" si="7"/>
        <v>10.398425402941861</v>
      </c>
      <c r="L19" s="35">
        <f t="shared" si="8"/>
        <v>3.2495079384193311</v>
      </c>
      <c r="M19" s="36">
        <f t="shared" si="9"/>
        <v>4.3326772512257747</v>
      </c>
      <c r="N19" s="36">
        <f t="shared" si="10"/>
        <v>5.4158465640322184</v>
      </c>
      <c r="O19" s="36">
        <f t="shared" si="11"/>
        <v>6.4990158768386621</v>
      </c>
      <c r="P19" s="37">
        <f t="shared" si="12"/>
        <v>7.5821851896451058</v>
      </c>
      <c r="Q19" s="38"/>
      <c r="R19" s="39">
        <f t="shared" si="24"/>
        <v>-0.1017901987156269</v>
      </c>
      <c r="S19" s="40">
        <f t="shared" si="25"/>
        <v>5.4148899121390288</v>
      </c>
      <c r="T19" s="40">
        <f t="shared" si="26"/>
        <v>-0.12214823845875228</v>
      </c>
      <c r="U19" s="40">
        <f t="shared" si="27"/>
        <v>6.4978678945668342</v>
      </c>
      <c r="V19" s="40">
        <f t="shared" si="28"/>
        <v>-0.16286431794500303</v>
      </c>
      <c r="W19" s="40">
        <f t="shared" si="29"/>
        <v>8.6638238594224468</v>
      </c>
      <c r="X19" s="40">
        <f t="shared" si="30"/>
        <v>-0.18322235768812842</v>
      </c>
      <c r="Y19" s="40">
        <f t="shared" si="31"/>
        <v>9.7468018418502513</v>
      </c>
      <c r="Z19" s="40">
        <f t="shared" si="32"/>
        <v>-0.19543718153400369</v>
      </c>
      <c r="AA19" s="41">
        <f t="shared" si="33"/>
        <v>10.396588631306937</v>
      </c>
      <c r="AB19" s="39">
        <f t="shared" si="13"/>
        <v>-6.1074119229376139E-2</v>
      </c>
      <c r="AC19" s="40">
        <f t="shared" si="14"/>
        <v>3.2489339472834171</v>
      </c>
      <c r="AD19" s="40">
        <f t="shared" si="15"/>
        <v>-8.1432158972501514E-2</v>
      </c>
      <c r="AE19" s="40">
        <f t="shared" si="16"/>
        <v>4.3319119297112234</v>
      </c>
      <c r="AF19" s="40">
        <f t="shared" si="17"/>
        <v>-0.1017901987156269</v>
      </c>
      <c r="AG19" s="40">
        <f t="shared" si="18"/>
        <v>5.4148899121390288</v>
      </c>
      <c r="AH19" s="40">
        <f t="shared" si="19"/>
        <v>-0.12214823845875228</v>
      </c>
      <c r="AI19" s="40">
        <f t="shared" si="20"/>
        <v>6.4978678945668342</v>
      </c>
      <c r="AJ19" s="40">
        <f t="shared" si="21"/>
        <v>-0.14250627820187767</v>
      </c>
      <c r="AK19" s="41">
        <f t="shared" si="22"/>
        <v>7.5808458769946405</v>
      </c>
      <c r="AM19" s="38">
        <f>CHOOSE(Data!$F$13,R19,T19,V19,X19,Z19)</f>
        <v>-0.18322235768812842</v>
      </c>
      <c r="AN19" s="38">
        <f>CHOOSE(Data!$F$13,S19,U19,W19,Y19,AA19)</f>
        <v>9.7468018418502513</v>
      </c>
      <c r="AO19" s="38">
        <f>CHOOSE(Data!$F$13,AB19,AD19,AF19,AH19,AJ19)</f>
        <v>-0.12214823845875228</v>
      </c>
      <c r="AP19" s="38">
        <f>CHOOSE(Data!$F$13,AC19,AE19,AG19,AI19,AK19)</f>
        <v>6.4978678945668342</v>
      </c>
      <c r="AQ19" s="43"/>
      <c r="AT19" s="42"/>
      <c r="AU19" s="42"/>
    </row>
    <row r="20" spans="1:47" x14ac:dyDescent="0.35">
      <c r="A20" s="4">
        <v>3</v>
      </c>
      <c r="B20" s="33">
        <f>Offset-DEGREES(ATAN2((Vfj*SIN(RADIANS(Data!$A20))),(Vcat+Vfj*COS(RADIANS(Data!$A20)))))</f>
        <v>1.6154108276469685</v>
      </c>
      <c r="C20" s="33">
        <f t="shared" si="0"/>
        <v>779.42440459692102</v>
      </c>
      <c r="D20" s="4">
        <f t="shared" si="1"/>
        <v>21.981101622036409</v>
      </c>
      <c r="E20" s="33">
        <f t="shared" si="23"/>
        <v>779.73429532744228</v>
      </c>
      <c r="F20" s="34">
        <f t="shared" si="2"/>
        <v>91.615410827646969</v>
      </c>
      <c r="G20" s="35">
        <f t="shared" si="3"/>
        <v>5.41482149532946</v>
      </c>
      <c r="H20" s="36">
        <f t="shared" si="4"/>
        <v>6.4977857943953525</v>
      </c>
      <c r="I20" s="36">
        <f t="shared" si="5"/>
        <v>8.6637143925271367</v>
      </c>
      <c r="J20" s="36">
        <f t="shared" si="6"/>
        <v>9.7466786915930275</v>
      </c>
      <c r="K20" s="37">
        <f t="shared" si="7"/>
        <v>10.396457271032563</v>
      </c>
      <c r="L20" s="35">
        <f t="shared" si="8"/>
        <v>3.2488928971976763</v>
      </c>
      <c r="M20" s="36">
        <f t="shared" si="9"/>
        <v>4.3318571962635684</v>
      </c>
      <c r="N20" s="36">
        <f t="shared" si="10"/>
        <v>5.41482149532946</v>
      </c>
      <c r="O20" s="36">
        <f t="shared" si="11"/>
        <v>6.4977857943953525</v>
      </c>
      <c r="P20" s="37">
        <f t="shared" si="12"/>
        <v>7.5807500934612442</v>
      </c>
      <c r="Q20" s="38"/>
      <c r="R20" s="39">
        <f t="shared" si="24"/>
        <v>-0.15264653904191855</v>
      </c>
      <c r="S20" s="40">
        <f t="shared" si="25"/>
        <v>5.4126694763675056</v>
      </c>
      <c r="T20" s="40">
        <f t="shared" si="26"/>
        <v>-0.18317584685030228</v>
      </c>
      <c r="U20" s="40">
        <f t="shared" si="27"/>
        <v>6.4952033716410078</v>
      </c>
      <c r="V20" s="40">
        <f t="shared" si="28"/>
        <v>-0.2442344624670697</v>
      </c>
      <c r="W20" s="40">
        <f t="shared" si="29"/>
        <v>8.6602711621880104</v>
      </c>
      <c r="X20" s="40">
        <f t="shared" si="30"/>
        <v>-0.27476377027545335</v>
      </c>
      <c r="Y20" s="40">
        <f t="shared" si="31"/>
        <v>9.7428050574615099</v>
      </c>
      <c r="Z20" s="40">
        <f t="shared" si="32"/>
        <v>-0.2930813549604836</v>
      </c>
      <c r="AA20" s="41">
        <f t="shared" si="33"/>
        <v>10.392325394625612</v>
      </c>
      <c r="AB20" s="39">
        <f t="shared" si="13"/>
        <v>-9.1587923425151138E-2</v>
      </c>
      <c r="AC20" s="40">
        <f t="shared" si="14"/>
        <v>3.2476016858205039</v>
      </c>
      <c r="AD20" s="40">
        <f t="shared" si="15"/>
        <v>-0.12211723123353485</v>
      </c>
      <c r="AE20" s="40">
        <f t="shared" si="16"/>
        <v>4.3301355810940052</v>
      </c>
      <c r="AF20" s="40">
        <f t="shared" si="17"/>
        <v>-0.15264653904191855</v>
      </c>
      <c r="AG20" s="40">
        <f t="shared" si="18"/>
        <v>5.4126694763675056</v>
      </c>
      <c r="AH20" s="40">
        <f t="shared" si="19"/>
        <v>-0.18317584685030228</v>
      </c>
      <c r="AI20" s="40">
        <f t="shared" si="20"/>
        <v>6.4952033716410078</v>
      </c>
      <c r="AJ20" s="40">
        <f t="shared" si="21"/>
        <v>-0.21370515465868598</v>
      </c>
      <c r="AK20" s="41">
        <f t="shared" si="22"/>
        <v>7.5777372669145082</v>
      </c>
      <c r="AM20" s="38">
        <f>CHOOSE(Data!$F$13,R20,T20,V20,X20,Z20)</f>
        <v>-0.27476377027545335</v>
      </c>
      <c r="AN20" s="38">
        <f>CHOOSE(Data!$F$13,S20,U20,W20,Y20,AA20)</f>
        <v>9.7428050574615099</v>
      </c>
      <c r="AO20" s="38">
        <f>CHOOSE(Data!$F$13,AB20,AD20,AF20,AH20,AJ20)</f>
        <v>-0.18317584685030228</v>
      </c>
      <c r="AP20" s="38">
        <f>CHOOSE(Data!$F$13,AC20,AE20,AG20,AI20,AK20)</f>
        <v>6.4952033716410078</v>
      </c>
      <c r="AT20" s="42"/>
      <c r="AU20" s="42"/>
    </row>
    <row r="21" spans="1:47" x14ac:dyDescent="0.35">
      <c r="A21" s="4">
        <v>4</v>
      </c>
      <c r="B21" s="33">
        <f>Offset-DEGREES(ATAN2((Vfj*SIN(RADIANS(Data!$A21))),(Vcat+Vfj*COS(RADIANS(Data!$A21)))))</f>
        <v>2.1539082997537378</v>
      </c>
      <c r="C21" s="33">
        <f t="shared" si="0"/>
        <v>778.97690110912617</v>
      </c>
      <c r="D21" s="4">
        <f t="shared" si="1"/>
        <v>29.297718972532628</v>
      </c>
      <c r="E21" s="33">
        <f t="shared" si="23"/>
        <v>779.52765749431296</v>
      </c>
      <c r="F21" s="34">
        <f t="shared" si="2"/>
        <v>92.153908299753738</v>
      </c>
      <c r="G21" s="35">
        <f t="shared" si="3"/>
        <v>5.4133865103771734</v>
      </c>
      <c r="H21" s="36">
        <f t="shared" si="4"/>
        <v>6.4960638124526078</v>
      </c>
      <c r="I21" s="36">
        <f t="shared" si="5"/>
        <v>8.6614184166034764</v>
      </c>
      <c r="J21" s="36">
        <f t="shared" si="6"/>
        <v>9.7440957186789117</v>
      </c>
      <c r="K21" s="37">
        <f t="shared" si="7"/>
        <v>10.393702099924173</v>
      </c>
      <c r="L21" s="35">
        <f t="shared" si="8"/>
        <v>3.2480319062263039</v>
      </c>
      <c r="M21" s="36">
        <f t="shared" si="9"/>
        <v>4.3307092083017382</v>
      </c>
      <c r="N21" s="36">
        <f t="shared" si="10"/>
        <v>5.4133865103771734</v>
      </c>
      <c r="O21" s="36">
        <f t="shared" si="11"/>
        <v>6.4960638124526078</v>
      </c>
      <c r="P21" s="37">
        <f t="shared" si="12"/>
        <v>7.5787411145280421</v>
      </c>
      <c r="Q21" s="38"/>
      <c r="R21" s="39">
        <f t="shared" si="24"/>
        <v>-0.20345638175369773</v>
      </c>
      <c r="S21" s="40">
        <f t="shared" si="25"/>
        <v>5.4095618132578212</v>
      </c>
      <c r="T21" s="40">
        <f t="shared" si="26"/>
        <v>-0.24414765810443725</v>
      </c>
      <c r="U21" s="40">
        <f t="shared" si="27"/>
        <v>6.491474175909385</v>
      </c>
      <c r="V21" s="40">
        <f t="shared" si="28"/>
        <v>-0.32553021080591632</v>
      </c>
      <c r="W21" s="40">
        <f t="shared" si="29"/>
        <v>8.6552989012125128</v>
      </c>
      <c r="X21" s="40">
        <f t="shared" si="30"/>
        <v>-0.36622148715665587</v>
      </c>
      <c r="Y21" s="40">
        <f t="shared" si="31"/>
        <v>9.7372112638640775</v>
      </c>
      <c r="Z21" s="40">
        <f t="shared" si="32"/>
        <v>-0.39063625296709964</v>
      </c>
      <c r="AA21" s="41">
        <f t="shared" si="33"/>
        <v>10.386358681455016</v>
      </c>
      <c r="AB21" s="39">
        <f t="shared" si="13"/>
        <v>-0.12207382905221863</v>
      </c>
      <c r="AC21" s="40">
        <f t="shared" si="14"/>
        <v>3.2457370879546925</v>
      </c>
      <c r="AD21" s="40">
        <f t="shared" si="15"/>
        <v>-0.16276510540295816</v>
      </c>
      <c r="AE21" s="40">
        <f t="shared" si="16"/>
        <v>4.3276494506062564</v>
      </c>
      <c r="AF21" s="40">
        <f t="shared" si="17"/>
        <v>-0.20345638175369773</v>
      </c>
      <c r="AG21" s="40">
        <f t="shared" si="18"/>
        <v>5.4095618132578212</v>
      </c>
      <c r="AH21" s="40">
        <f t="shared" si="19"/>
        <v>-0.24414765810443725</v>
      </c>
      <c r="AI21" s="40">
        <f t="shared" si="20"/>
        <v>6.491474175909385</v>
      </c>
      <c r="AJ21" s="40">
        <f t="shared" si="21"/>
        <v>-0.28483893445517677</v>
      </c>
      <c r="AK21" s="41">
        <f t="shared" si="22"/>
        <v>7.573386538560948</v>
      </c>
      <c r="AM21" s="38">
        <f>CHOOSE(Data!$F$13,R21,T21,V21,X21,Z21)</f>
        <v>-0.36622148715665587</v>
      </c>
      <c r="AN21" s="38">
        <f>CHOOSE(Data!$F$13,S21,U21,W21,Y21,AA21)</f>
        <v>9.7372112638640775</v>
      </c>
      <c r="AO21" s="38">
        <f>CHOOSE(Data!$F$13,AB21,AD21,AF21,AH21,AJ21)</f>
        <v>-0.24414765810443725</v>
      </c>
      <c r="AP21" s="38">
        <f>CHOOSE(Data!$F$13,AC21,AE21,AG21,AI21,AK21)</f>
        <v>6.491474175909385</v>
      </c>
      <c r="AT21" s="42"/>
      <c r="AU21" s="42"/>
    </row>
    <row r="22" spans="1:47" x14ac:dyDescent="0.35">
      <c r="A22" s="4">
        <v>5</v>
      </c>
      <c r="B22" s="33">
        <f>Offset-DEGREES(ATAN2((Vfj*SIN(RADIANS(Data!$A22))),(Vcat+Vfj*COS(RADIANS(Data!$A22)))))</f>
        <v>2.6924291040400448</v>
      </c>
      <c r="C22" s="33">
        <f t="shared" si="0"/>
        <v>778.40177319853319</v>
      </c>
      <c r="D22" s="4">
        <f t="shared" si="1"/>
        <v>36.605411954016432</v>
      </c>
      <c r="E22" s="33">
        <f t="shared" si="23"/>
        <v>779.262007737413</v>
      </c>
      <c r="F22" s="34">
        <f t="shared" si="2"/>
        <v>92.692429104040045</v>
      </c>
      <c r="G22" s="35">
        <f t="shared" si="3"/>
        <v>5.4115417203987013</v>
      </c>
      <c r="H22" s="36">
        <f t="shared" si="4"/>
        <v>6.4938500644784423</v>
      </c>
      <c r="I22" s="36">
        <f t="shared" si="5"/>
        <v>8.6584667526379224</v>
      </c>
      <c r="J22" s="36">
        <f t="shared" si="6"/>
        <v>9.7407750967176625</v>
      </c>
      <c r="K22" s="37">
        <f t="shared" si="7"/>
        <v>10.390160103165506</v>
      </c>
      <c r="L22" s="35">
        <f t="shared" si="8"/>
        <v>3.2469250322392211</v>
      </c>
      <c r="M22" s="36">
        <f t="shared" si="9"/>
        <v>4.3292333763189612</v>
      </c>
      <c r="N22" s="36">
        <f t="shared" si="10"/>
        <v>5.4115417203987013</v>
      </c>
      <c r="O22" s="36">
        <f t="shared" si="11"/>
        <v>6.4938500644784423</v>
      </c>
      <c r="P22" s="37">
        <f t="shared" si="12"/>
        <v>7.5761584085581823</v>
      </c>
      <c r="Q22" s="38"/>
      <c r="R22" s="39">
        <f t="shared" si="24"/>
        <v>-0.25420424968066957</v>
      </c>
      <c r="S22" s="40">
        <f t="shared" si="25"/>
        <v>5.4055678694342575</v>
      </c>
      <c r="T22" s="40">
        <f t="shared" si="26"/>
        <v>-0.30504509961680354</v>
      </c>
      <c r="U22" s="40">
        <f t="shared" si="27"/>
        <v>6.4866814433211104</v>
      </c>
      <c r="V22" s="40">
        <f t="shared" si="28"/>
        <v>-0.40672679948907131</v>
      </c>
      <c r="W22" s="40">
        <f t="shared" si="29"/>
        <v>8.6489085910948127</v>
      </c>
      <c r="X22" s="40">
        <f t="shared" si="30"/>
        <v>-0.45756764942520523</v>
      </c>
      <c r="Y22" s="40">
        <f t="shared" si="31"/>
        <v>9.7300221649816638</v>
      </c>
      <c r="Z22" s="40">
        <f t="shared" si="32"/>
        <v>-0.48807215938688558</v>
      </c>
      <c r="AA22" s="41">
        <f t="shared" si="33"/>
        <v>10.378690309313775</v>
      </c>
      <c r="AB22" s="39">
        <f t="shared" si="13"/>
        <v>-0.15252254980840177</v>
      </c>
      <c r="AC22" s="40">
        <f t="shared" si="14"/>
        <v>3.2433407216605552</v>
      </c>
      <c r="AD22" s="40">
        <f t="shared" si="15"/>
        <v>-0.20336339974453566</v>
      </c>
      <c r="AE22" s="40">
        <f t="shared" si="16"/>
        <v>4.3244542955474063</v>
      </c>
      <c r="AF22" s="40">
        <f t="shared" si="17"/>
        <v>-0.25420424968066957</v>
      </c>
      <c r="AG22" s="40">
        <f t="shared" si="18"/>
        <v>5.4055678694342575</v>
      </c>
      <c r="AH22" s="40">
        <f t="shared" si="19"/>
        <v>-0.30504509961680354</v>
      </c>
      <c r="AI22" s="40">
        <f t="shared" si="20"/>
        <v>6.4866814433211104</v>
      </c>
      <c r="AJ22" s="40">
        <f t="shared" si="21"/>
        <v>-0.3558859495529374</v>
      </c>
      <c r="AK22" s="41">
        <f t="shared" si="22"/>
        <v>7.5677950172079615</v>
      </c>
      <c r="AM22" s="38">
        <f>CHOOSE(Data!$F$13,R22,T22,V22,X22,Z22)</f>
        <v>-0.45756764942520523</v>
      </c>
      <c r="AN22" s="38">
        <f>CHOOSE(Data!$F$13,S22,U22,W22,Y22,AA22)</f>
        <v>9.7300221649816638</v>
      </c>
      <c r="AO22" s="38">
        <f>CHOOSE(Data!$F$13,AB22,AD22,AF22,AH22,AJ22)</f>
        <v>-0.30504509961680354</v>
      </c>
      <c r="AP22" s="38">
        <f>CHOOSE(Data!$F$13,AC22,AE22,AG22,AI22,AK22)</f>
        <v>6.4866814433211104</v>
      </c>
      <c r="AT22" s="42"/>
      <c r="AU22" s="42"/>
    </row>
    <row r="23" spans="1:47" x14ac:dyDescent="0.35">
      <c r="A23" s="4">
        <v>6</v>
      </c>
      <c r="B23" s="33">
        <f>Offset-DEGREES(ATAN2((Vfj*SIN(RADIANS(Data!$A23))),(Vcat+Vfj*COS(RADIANS(Data!$A23)))))</f>
        <v>3.2309790999951389</v>
      </c>
      <c r="C23" s="33">
        <f t="shared" si="0"/>
        <v>777.69919605467476</v>
      </c>
      <c r="D23" s="4">
        <f t="shared" si="1"/>
        <v>43.901954572414461</v>
      </c>
      <c r="E23" s="33">
        <f t="shared" si="23"/>
        <v>778.93736664725861</v>
      </c>
      <c r="F23" s="34">
        <f t="shared" si="2"/>
        <v>93.230979099995139</v>
      </c>
      <c r="G23" s="35">
        <f t="shared" si="3"/>
        <v>5.4092872683837401</v>
      </c>
      <c r="H23" s="36">
        <f t="shared" si="4"/>
        <v>6.491144722060489</v>
      </c>
      <c r="I23" s="36">
        <f t="shared" si="5"/>
        <v>8.6548596294139841</v>
      </c>
      <c r="J23" s="36">
        <f t="shared" si="6"/>
        <v>9.736717083090733</v>
      </c>
      <c r="K23" s="37">
        <f t="shared" si="7"/>
        <v>10.385831555296782</v>
      </c>
      <c r="L23" s="35">
        <f t="shared" si="8"/>
        <v>3.2455723610302445</v>
      </c>
      <c r="M23" s="36">
        <f t="shared" si="9"/>
        <v>4.3274298147069921</v>
      </c>
      <c r="N23" s="36">
        <f t="shared" si="10"/>
        <v>5.4092872683837401</v>
      </c>
      <c r="O23" s="36">
        <f t="shared" si="11"/>
        <v>6.491144722060489</v>
      </c>
      <c r="P23" s="37">
        <f t="shared" si="12"/>
        <v>7.573002175737237</v>
      </c>
      <c r="Q23" s="38"/>
      <c r="R23" s="39">
        <f t="shared" si="24"/>
        <v>-0.3048746845306558</v>
      </c>
      <c r="S23" s="40">
        <f t="shared" si="25"/>
        <v>5.4006888614907966</v>
      </c>
      <c r="T23" s="40">
        <f t="shared" si="26"/>
        <v>-0.36584962143678701</v>
      </c>
      <c r="U23" s="40">
        <f t="shared" si="27"/>
        <v>6.4808266337889568</v>
      </c>
      <c r="V23" s="40">
        <f t="shared" si="28"/>
        <v>-0.48779949524904931</v>
      </c>
      <c r="W23" s="40">
        <f t="shared" si="29"/>
        <v>8.6411021783852746</v>
      </c>
      <c r="X23" s="40">
        <f t="shared" si="30"/>
        <v>-0.54877443215518051</v>
      </c>
      <c r="Y23" s="40">
        <f t="shared" si="31"/>
        <v>9.7212399506834348</v>
      </c>
      <c r="Z23" s="40">
        <f t="shared" si="32"/>
        <v>-0.58535939429885919</v>
      </c>
      <c r="AA23" s="41">
        <f t="shared" si="33"/>
        <v>10.369322614062332</v>
      </c>
      <c r="AB23" s="39">
        <f t="shared" si="13"/>
        <v>-0.1829248107183935</v>
      </c>
      <c r="AC23" s="40">
        <f t="shared" si="14"/>
        <v>3.2404133168944784</v>
      </c>
      <c r="AD23" s="40">
        <f t="shared" si="15"/>
        <v>-0.24389974762452465</v>
      </c>
      <c r="AE23" s="40">
        <f t="shared" si="16"/>
        <v>4.3205510891926373</v>
      </c>
      <c r="AF23" s="40">
        <f t="shared" si="17"/>
        <v>-0.3048746845306558</v>
      </c>
      <c r="AG23" s="40">
        <f t="shared" si="18"/>
        <v>5.4006888614907966</v>
      </c>
      <c r="AH23" s="40">
        <f t="shared" si="19"/>
        <v>-0.36584962143678701</v>
      </c>
      <c r="AI23" s="40">
        <f t="shared" si="20"/>
        <v>6.4808266337889568</v>
      </c>
      <c r="AJ23" s="40">
        <f t="shared" si="21"/>
        <v>-0.42682455834291821</v>
      </c>
      <c r="AK23" s="41">
        <f t="shared" si="22"/>
        <v>7.5609644060871162</v>
      </c>
      <c r="AM23" s="38">
        <f>CHOOSE(Data!$F$13,R23,T23,V23,X23,Z23)</f>
        <v>-0.54877443215518051</v>
      </c>
      <c r="AN23" s="38">
        <f>CHOOSE(Data!$F$13,S23,U23,W23,Y23,AA23)</f>
        <v>9.7212399506834348</v>
      </c>
      <c r="AO23" s="38">
        <f>CHOOSE(Data!$F$13,AB23,AD23,AF23,AH23,AJ23)</f>
        <v>-0.36584962143678701</v>
      </c>
      <c r="AP23" s="38">
        <f>CHOOSE(Data!$F$13,AC23,AE23,AG23,AI23,AK23)</f>
        <v>6.4808266337889568</v>
      </c>
    </row>
    <row r="24" spans="1:47" x14ac:dyDescent="0.35">
      <c r="A24" s="4">
        <v>7</v>
      </c>
      <c r="B24" s="33">
        <f>Offset-DEGREES(ATAN2((Vfj*SIN(RADIANS(Data!$A24))),(Vcat+Vfj*COS(RADIANS(Data!$A24)))))</f>
        <v>3.7695641647875817</v>
      </c>
      <c r="C24" s="33">
        <f t="shared" si="0"/>
        <v>776.86938368935523</v>
      </c>
      <c r="D24" s="4">
        <f t="shared" si="1"/>
        <v>51.185124230161939</v>
      </c>
      <c r="E24" s="33">
        <f t="shared" si="23"/>
        <v>778.55375938745283</v>
      </c>
      <c r="F24" s="34">
        <f t="shared" si="2"/>
        <v>93.769564164787582</v>
      </c>
      <c r="G24" s="35">
        <f t="shared" si="3"/>
        <v>5.406623329079534</v>
      </c>
      <c r="H24" s="36">
        <f t="shared" si="4"/>
        <v>6.4879479948954408</v>
      </c>
      <c r="I24" s="36">
        <f t="shared" si="5"/>
        <v>8.6505973265272544</v>
      </c>
      <c r="J24" s="36">
        <f t="shared" si="6"/>
        <v>9.7319219923431604</v>
      </c>
      <c r="K24" s="37">
        <f t="shared" si="7"/>
        <v>10.380716791832704</v>
      </c>
      <c r="L24" s="35">
        <f t="shared" si="8"/>
        <v>3.2439739974477204</v>
      </c>
      <c r="M24" s="36">
        <f t="shared" si="9"/>
        <v>4.3252986632636272</v>
      </c>
      <c r="N24" s="36">
        <f t="shared" si="10"/>
        <v>5.406623329079534</v>
      </c>
      <c r="O24" s="36">
        <f t="shared" si="11"/>
        <v>6.4879479948954408</v>
      </c>
      <c r="P24" s="37">
        <f t="shared" si="12"/>
        <v>7.5692726607113467</v>
      </c>
      <c r="Q24" s="38"/>
      <c r="R24" s="39">
        <f t="shared" si="24"/>
        <v>-0.35545225159834642</v>
      </c>
      <c r="S24" s="40">
        <f t="shared" si="25"/>
        <v>5.3949262756205227</v>
      </c>
      <c r="T24" s="40">
        <f t="shared" si="26"/>
        <v>-0.42654270191801574</v>
      </c>
      <c r="U24" s="40">
        <f t="shared" si="27"/>
        <v>6.4739115307446271</v>
      </c>
      <c r="V24" s="40">
        <f t="shared" si="28"/>
        <v>-0.56872360255735432</v>
      </c>
      <c r="W24" s="40">
        <f t="shared" si="29"/>
        <v>8.6318820409928367</v>
      </c>
      <c r="X24" s="40">
        <f t="shared" si="30"/>
        <v>-0.63981405287702353</v>
      </c>
      <c r="Y24" s="40">
        <f t="shared" si="31"/>
        <v>9.7108672961169411</v>
      </c>
      <c r="Z24" s="40">
        <f t="shared" si="32"/>
        <v>-0.6824683230688251</v>
      </c>
      <c r="AA24" s="41">
        <f t="shared" si="33"/>
        <v>10.358258449191403</v>
      </c>
      <c r="AB24" s="39">
        <f t="shared" si="13"/>
        <v>-0.21327135095900787</v>
      </c>
      <c r="AC24" s="40">
        <f t="shared" si="14"/>
        <v>3.2369557653723136</v>
      </c>
      <c r="AD24" s="40">
        <f t="shared" si="15"/>
        <v>-0.28436180127867716</v>
      </c>
      <c r="AE24" s="40">
        <f t="shared" si="16"/>
        <v>4.3159410204964184</v>
      </c>
      <c r="AF24" s="40">
        <f t="shared" si="17"/>
        <v>-0.35545225159834642</v>
      </c>
      <c r="AG24" s="40">
        <f t="shared" si="18"/>
        <v>5.3949262756205227</v>
      </c>
      <c r="AH24" s="40">
        <f t="shared" si="19"/>
        <v>-0.42654270191801574</v>
      </c>
      <c r="AI24" s="40">
        <f t="shared" si="20"/>
        <v>6.4739115307446271</v>
      </c>
      <c r="AJ24" s="40">
        <f t="shared" si="21"/>
        <v>-0.49763315223768495</v>
      </c>
      <c r="AK24" s="41">
        <f t="shared" si="22"/>
        <v>7.5528967858687315</v>
      </c>
      <c r="AM24" s="38">
        <f>CHOOSE(Data!$F$13,R24,T24,V24,X24,Z24)</f>
        <v>-0.63981405287702353</v>
      </c>
      <c r="AN24" s="38">
        <f>CHOOSE(Data!$F$13,S24,U24,W24,Y24,AA24)</f>
        <v>9.7108672961169411</v>
      </c>
      <c r="AO24" s="38">
        <f>CHOOSE(Data!$F$13,AB24,AD24,AF24,AH24,AJ24)</f>
        <v>-0.42654270191801574</v>
      </c>
      <c r="AP24" s="38">
        <f>CHOOSE(Data!$F$13,AC24,AE24,AG24,AI24,AK24)</f>
        <v>6.4739115307446271</v>
      </c>
    </row>
    <row r="25" spans="1:47" x14ac:dyDescent="0.35">
      <c r="A25" s="4">
        <v>8</v>
      </c>
      <c r="B25" s="33">
        <f>Offset-DEGREES(ATAN2((Vfj*SIN(RADIANS(Data!$A25))),(Vcat+Vfj*COS(RADIANS(Data!$A25)))))</f>
        <v>4.3081901968508589</v>
      </c>
      <c r="C25" s="33">
        <f t="shared" si="0"/>
        <v>775.91258887145955</v>
      </c>
      <c r="D25" s="4">
        <f t="shared" si="1"/>
        <v>58.452702403227484</v>
      </c>
      <c r="E25" s="33">
        <f t="shared" si="23"/>
        <v>778.11121569313661</v>
      </c>
      <c r="F25" s="34">
        <f t="shared" si="2"/>
        <v>94.308190196850859</v>
      </c>
      <c r="G25" s="35">
        <f t="shared" si="3"/>
        <v>5.4035501089801157</v>
      </c>
      <c r="H25" s="36">
        <f t="shared" si="4"/>
        <v>6.4842601307761392</v>
      </c>
      <c r="I25" s="36">
        <f t="shared" si="5"/>
        <v>8.6456801743681844</v>
      </c>
      <c r="J25" s="36">
        <f t="shared" si="6"/>
        <v>9.726390196164207</v>
      </c>
      <c r="K25" s="37">
        <f t="shared" si="7"/>
        <v>10.374816209241821</v>
      </c>
      <c r="L25" s="35">
        <f t="shared" si="8"/>
        <v>3.2421300653880696</v>
      </c>
      <c r="M25" s="36">
        <f t="shared" si="9"/>
        <v>4.3228400871840922</v>
      </c>
      <c r="N25" s="36">
        <f t="shared" si="10"/>
        <v>5.4035501089801157</v>
      </c>
      <c r="O25" s="36">
        <f t="shared" si="11"/>
        <v>6.4842601307761392</v>
      </c>
      <c r="P25" s="37">
        <f t="shared" si="12"/>
        <v>7.5649701525721618</v>
      </c>
      <c r="Q25" s="38"/>
      <c r="R25" s="39">
        <f t="shared" si="24"/>
        <v>-0.4059215444668568</v>
      </c>
      <c r="S25" s="40">
        <f t="shared" si="25"/>
        <v>5.3882818671629149</v>
      </c>
      <c r="T25" s="40">
        <f t="shared" si="26"/>
        <v>-0.48710585336022821</v>
      </c>
      <c r="U25" s="40">
        <f t="shared" si="27"/>
        <v>6.4659382405954977</v>
      </c>
      <c r="V25" s="40">
        <f t="shared" si="28"/>
        <v>-0.64947447114697088</v>
      </c>
      <c r="W25" s="40">
        <f t="shared" si="29"/>
        <v>8.6212509874606624</v>
      </c>
      <c r="X25" s="40">
        <f t="shared" si="30"/>
        <v>-0.73065878004034213</v>
      </c>
      <c r="Y25" s="40">
        <f t="shared" si="31"/>
        <v>9.6989073608932443</v>
      </c>
      <c r="Z25" s="40">
        <f t="shared" si="32"/>
        <v>-0.77936936537636503</v>
      </c>
      <c r="AA25" s="41">
        <f t="shared" si="33"/>
        <v>10.345501184952795</v>
      </c>
      <c r="AB25" s="39">
        <f t="shared" si="13"/>
        <v>-0.24355292668011411</v>
      </c>
      <c r="AC25" s="40">
        <f t="shared" si="14"/>
        <v>3.2329691202977489</v>
      </c>
      <c r="AD25" s="40">
        <f t="shared" si="15"/>
        <v>-0.32473723557348544</v>
      </c>
      <c r="AE25" s="40">
        <f t="shared" si="16"/>
        <v>4.3106254937303312</v>
      </c>
      <c r="AF25" s="40">
        <f t="shared" si="17"/>
        <v>-0.4059215444668568</v>
      </c>
      <c r="AG25" s="40">
        <f t="shared" si="18"/>
        <v>5.3882818671629149</v>
      </c>
      <c r="AH25" s="40">
        <f t="shared" si="19"/>
        <v>-0.48710585336022821</v>
      </c>
      <c r="AI25" s="40">
        <f t="shared" si="20"/>
        <v>6.4659382405954977</v>
      </c>
      <c r="AJ25" s="40">
        <f t="shared" si="21"/>
        <v>-0.56829016225359952</v>
      </c>
      <c r="AK25" s="41">
        <f t="shared" si="22"/>
        <v>7.5435946140280805</v>
      </c>
      <c r="AM25" s="38">
        <f>CHOOSE(Data!$F$13,R25,T25,V25,X25,Z25)</f>
        <v>-0.73065878004034213</v>
      </c>
      <c r="AN25" s="38">
        <f>CHOOSE(Data!$F$13,S25,U25,W25,Y25,AA25)</f>
        <v>9.6989073608932443</v>
      </c>
      <c r="AO25" s="38">
        <f>CHOOSE(Data!$F$13,AB25,AD25,AF25,AH25,AJ25)</f>
        <v>-0.48710585336022821</v>
      </c>
      <c r="AP25" s="38">
        <f>CHOOSE(Data!$F$13,AC25,AE25,AG25,AI25,AK25)</f>
        <v>6.4659382405954977</v>
      </c>
    </row>
    <row r="26" spans="1:47" x14ac:dyDescent="0.35">
      <c r="A26" s="4">
        <v>9</v>
      </c>
      <c r="B26" s="33">
        <f>Offset-DEGREES(ATAN2((Vfj*SIN(RADIANS(Data!$A26))),(Vcat+Vfj*COS(RADIANS(Data!$A26)))))</f>
        <v>4.8468631194964757</v>
      </c>
      <c r="C26" s="33">
        <f t="shared" si="0"/>
        <v>774.82910304995789</v>
      </c>
      <c r="D26" s="4">
        <f t="shared" si="1"/>
        <v>65.702475316896965</v>
      </c>
      <c r="E26" s="33">
        <f t="shared" si="23"/>
        <v>777.60976986916114</v>
      </c>
      <c r="F26" s="34">
        <f t="shared" si="2"/>
        <v>94.846863119496476</v>
      </c>
      <c r="G26" s="35">
        <f t="shared" si="3"/>
        <v>5.4000678463136191</v>
      </c>
      <c r="H26" s="36">
        <f t="shared" si="4"/>
        <v>6.4800814155763433</v>
      </c>
      <c r="I26" s="36">
        <f t="shared" si="5"/>
        <v>8.6401085541017899</v>
      </c>
      <c r="J26" s="36">
        <f t="shared" si="6"/>
        <v>9.720122123364515</v>
      </c>
      <c r="K26" s="37">
        <f t="shared" si="7"/>
        <v>10.368130264922149</v>
      </c>
      <c r="L26" s="35">
        <f t="shared" si="8"/>
        <v>3.2400407077881717</v>
      </c>
      <c r="M26" s="36">
        <f t="shared" si="9"/>
        <v>4.320054277050895</v>
      </c>
      <c r="N26" s="36">
        <f t="shared" si="10"/>
        <v>5.4000678463136191</v>
      </c>
      <c r="O26" s="36">
        <f t="shared" si="11"/>
        <v>6.4800814155763433</v>
      </c>
      <c r="P26" s="37">
        <f t="shared" si="12"/>
        <v>7.5600949848390675</v>
      </c>
      <c r="Q26" s="38"/>
      <c r="R26" s="39">
        <f t="shared" si="24"/>
        <v>-0.45626718970067398</v>
      </c>
      <c r="S26" s="40">
        <f t="shared" si="25"/>
        <v>5.3807576600691522</v>
      </c>
      <c r="T26" s="40">
        <f t="shared" si="26"/>
        <v>-0.54752062764080878</v>
      </c>
      <c r="U26" s="40">
        <f t="shared" si="27"/>
        <v>6.4569091920829829</v>
      </c>
      <c r="V26" s="40">
        <f t="shared" si="28"/>
        <v>-0.73002750352107837</v>
      </c>
      <c r="W26" s="40">
        <f t="shared" si="29"/>
        <v>8.6092122561106432</v>
      </c>
      <c r="X26" s="40">
        <f t="shared" si="30"/>
        <v>-0.82128094146121322</v>
      </c>
      <c r="Y26" s="40">
        <f t="shared" si="31"/>
        <v>9.6853637881244747</v>
      </c>
      <c r="Z26" s="40">
        <f t="shared" si="32"/>
        <v>-0.87603300422529407</v>
      </c>
      <c r="AA26" s="41">
        <f t="shared" si="33"/>
        <v>10.331054707332774</v>
      </c>
      <c r="AB26" s="39">
        <f t="shared" si="13"/>
        <v>-0.27376031382040439</v>
      </c>
      <c r="AC26" s="40">
        <f t="shared" si="14"/>
        <v>3.2284545960414914</v>
      </c>
      <c r="AD26" s="40">
        <f t="shared" si="15"/>
        <v>-0.36501375176053918</v>
      </c>
      <c r="AE26" s="40">
        <f t="shared" si="16"/>
        <v>4.3046061280553216</v>
      </c>
      <c r="AF26" s="40">
        <f t="shared" si="17"/>
        <v>-0.45626718970067398</v>
      </c>
      <c r="AG26" s="40">
        <f t="shared" si="18"/>
        <v>5.3807576600691522</v>
      </c>
      <c r="AH26" s="40">
        <f t="shared" si="19"/>
        <v>-0.54752062764080878</v>
      </c>
      <c r="AI26" s="40">
        <f t="shared" si="20"/>
        <v>6.4569091920829829</v>
      </c>
      <c r="AJ26" s="40">
        <f t="shared" si="21"/>
        <v>-0.63877406558094363</v>
      </c>
      <c r="AK26" s="41">
        <f t="shared" si="22"/>
        <v>7.5330607240968144</v>
      </c>
      <c r="AM26" s="38">
        <f>CHOOSE(Data!$F$13,R26,T26,V26,X26,Z26)</f>
        <v>-0.82128094146121322</v>
      </c>
      <c r="AN26" s="38">
        <f>CHOOSE(Data!$F$13,S26,U26,W26,Y26,AA26)</f>
        <v>9.6853637881244747</v>
      </c>
      <c r="AO26" s="38">
        <f>CHOOSE(Data!$F$13,AB26,AD26,AF26,AH26,AJ26)</f>
        <v>-0.54752062764080878</v>
      </c>
      <c r="AP26" s="38">
        <f>CHOOSE(Data!$F$13,AC26,AE26,AG26,AI26,AK26)</f>
        <v>6.4569091920829829</v>
      </c>
    </row>
    <row r="27" spans="1:47" x14ac:dyDescent="0.35">
      <c r="A27" s="4">
        <v>10</v>
      </c>
      <c r="B27" s="33">
        <f>Offset-DEGREES(ATAN2((Vfj*SIN(RADIANS(Data!$A27))),(Vcat+Vfj*COS(RADIANS(Data!$A27)))))</f>
        <v>5.3855888845589845</v>
      </c>
      <c r="C27" s="33">
        <f t="shared" si="0"/>
        <v>773.61925626512743</v>
      </c>
      <c r="D27" s="4">
        <f t="shared" si="1"/>
        <v>72.932234620110734</v>
      </c>
      <c r="E27" s="33">
        <f t="shared" si="23"/>
        <v>777.04946078798093</v>
      </c>
      <c r="F27" s="34">
        <f t="shared" si="2"/>
        <v>95.385588884558985</v>
      </c>
      <c r="G27" s="35">
        <f t="shared" si="3"/>
        <v>5.3961768110276456</v>
      </c>
      <c r="H27" s="36">
        <f t="shared" si="4"/>
        <v>6.4754121732331749</v>
      </c>
      <c r="I27" s="36">
        <f t="shared" si="5"/>
        <v>8.6338828976442326</v>
      </c>
      <c r="J27" s="36">
        <f t="shared" si="6"/>
        <v>9.713118259849761</v>
      </c>
      <c r="K27" s="37">
        <f t="shared" si="7"/>
        <v>10.36065947717308</v>
      </c>
      <c r="L27" s="35">
        <f t="shared" si="8"/>
        <v>3.2377060866165874</v>
      </c>
      <c r="M27" s="36">
        <f t="shared" si="9"/>
        <v>4.3169414488221163</v>
      </c>
      <c r="N27" s="36">
        <f t="shared" si="10"/>
        <v>5.3961768110276456</v>
      </c>
      <c r="O27" s="36">
        <f t="shared" si="11"/>
        <v>6.4754121732331749</v>
      </c>
      <c r="P27" s="37">
        <f t="shared" si="12"/>
        <v>7.5546475354387033</v>
      </c>
      <c r="Q27" s="38"/>
      <c r="R27" s="39">
        <f t="shared" si="24"/>
        <v>-0.5064738515285464</v>
      </c>
      <c r="S27" s="40">
        <f t="shared" si="25"/>
        <v>5.3723559462856079</v>
      </c>
      <c r="T27" s="40">
        <f t="shared" si="26"/>
        <v>-0.60776862183425562</v>
      </c>
      <c r="U27" s="40">
        <f t="shared" si="27"/>
        <v>6.4468271355427298</v>
      </c>
      <c r="V27" s="40">
        <f t="shared" si="28"/>
        <v>-0.81035816244567416</v>
      </c>
      <c r="W27" s="40">
        <f t="shared" si="29"/>
        <v>8.5957695140569736</v>
      </c>
      <c r="X27" s="40">
        <f t="shared" si="30"/>
        <v>-0.91165293275138337</v>
      </c>
      <c r="Y27" s="40">
        <f t="shared" si="31"/>
        <v>9.6702407033140929</v>
      </c>
      <c r="Z27" s="40">
        <f t="shared" si="32"/>
        <v>-0.97242979493480908</v>
      </c>
      <c r="AA27" s="41">
        <f t="shared" si="33"/>
        <v>10.314923416868368</v>
      </c>
      <c r="AB27" s="39">
        <f t="shared" si="13"/>
        <v>-0.30388431091712781</v>
      </c>
      <c r="AC27" s="40">
        <f t="shared" si="14"/>
        <v>3.2234135677713649</v>
      </c>
      <c r="AD27" s="40">
        <f t="shared" si="15"/>
        <v>-0.40517908122283708</v>
      </c>
      <c r="AE27" s="40">
        <f t="shared" si="16"/>
        <v>4.2978847570284868</v>
      </c>
      <c r="AF27" s="40">
        <f t="shared" si="17"/>
        <v>-0.5064738515285464</v>
      </c>
      <c r="AG27" s="40">
        <f t="shared" si="18"/>
        <v>5.3723559462856079</v>
      </c>
      <c r="AH27" s="40">
        <f t="shared" si="19"/>
        <v>-0.60776862183425562</v>
      </c>
      <c r="AI27" s="40">
        <f t="shared" si="20"/>
        <v>6.4468271355427298</v>
      </c>
      <c r="AJ27" s="40">
        <f t="shared" si="21"/>
        <v>-0.70906339213996483</v>
      </c>
      <c r="AK27" s="41">
        <f t="shared" si="22"/>
        <v>7.5212983247998508</v>
      </c>
      <c r="AM27" s="38">
        <f>CHOOSE(Data!$F$13,R27,T27,V27,X27,Z27)</f>
        <v>-0.91165293275138337</v>
      </c>
      <c r="AN27" s="38">
        <f>CHOOSE(Data!$F$13,S27,U27,W27,Y27,AA27)</f>
        <v>9.6702407033140929</v>
      </c>
      <c r="AO27" s="38">
        <f>CHOOSE(Data!$F$13,AB27,AD27,AF27,AH27,AJ27)</f>
        <v>-0.60776862183425562</v>
      </c>
      <c r="AP27" s="38">
        <f>CHOOSE(Data!$F$13,AC27,AE27,AG27,AI27,AK27)</f>
        <v>6.4468271355427298</v>
      </c>
    </row>
    <row r="28" spans="1:47" x14ac:dyDescent="0.35">
      <c r="A28" s="4">
        <v>11</v>
      </c>
      <c r="B28" s="33">
        <f>Offset-DEGREES(ATAN2((Vfj*SIN(RADIANS(Data!$A28))),(Vcat+Vfj*COS(RADIANS(Data!$A28)))))</f>
        <v>5.9243734760780313</v>
      </c>
      <c r="C28" s="33">
        <f t="shared" si="0"/>
        <v>772.28341704801892</v>
      </c>
      <c r="D28" s="4">
        <f t="shared" si="1"/>
        <v>80.139778058148821</v>
      </c>
      <c r="E28" s="33">
        <f t="shared" si="23"/>
        <v>776.43033188726838</v>
      </c>
      <c r="F28" s="34">
        <f t="shared" si="2"/>
        <v>95.924373476078031</v>
      </c>
      <c r="G28" s="35">
        <f t="shared" si="3"/>
        <v>5.3918773047726969</v>
      </c>
      <c r="H28" s="36">
        <f t="shared" si="4"/>
        <v>6.4702527657272366</v>
      </c>
      <c r="I28" s="36">
        <f t="shared" si="5"/>
        <v>8.6270036876363161</v>
      </c>
      <c r="J28" s="36">
        <f t="shared" si="6"/>
        <v>9.7053791485908558</v>
      </c>
      <c r="K28" s="37">
        <f t="shared" si="7"/>
        <v>10.352404425163577</v>
      </c>
      <c r="L28" s="35">
        <f t="shared" si="8"/>
        <v>3.2351263828636183</v>
      </c>
      <c r="M28" s="36">
        <f t="shared" si="9"/>
        <v>4.313501843818158</v>
      </c>
      <c r="N28" s="36">
        <f t="shared" si="10"/>
        <v>5.3918773047726969</v>
      </c>
      <c r="O28" s="36">
        <f t="shared" si="11"/>
        <v>6.4702527657272366</v>
      </c>
      <c r="P28" s="37">
        <f t="shared" si="12"/>
        <v>7.5486282266817764</v>
      </c>
      <c r="Q28" s="38"/>
      <c r="R28" s="39">
        <f t="shared" si="24"/>
        <v>-0.55652623651492172</v>
      </c>
      <c r="S28" s="40">
        <f t="shared" si="25"/>
        <v>5.3630792850556865</v>
      </c>
      <c r="T28" s="40">
        <f t="shared" si="26"/>
        <v>-0.66783148381790614</v>
      </c>
      <c r="U28" s="40">
        <f t="shared" si="27"/>
        <v>6.4356951420668249</v>
      </c>
      <c r="V28" s="40">
        <f t="shared" si="28"/>
        <v>-0.89044197842387496</v>
      </c>
      <c r="W28" s="40">
        <f t="shared" si="29"/>
        <v>8.5809268560890999</v>
      </c>
      <c r="X28" s="40">
        <f t="shared" si="30"/>
        <v>-1.0017472257268594</v>
      </c>
      <c r="Y28" s="40">
        <f t="shared" si="31"/>
        <v>9.6535427131002383</v>
      </c>
      <c r="Z28" s="40">
        <f t="shared" si="32"/>
        <v>-1.0685303741086496</v>
      </c>
      <c r="AA28" s="41">
        <f t="shared" si="33"/>
        <v>10.297112227306918</v>
      </c>
      <c r="AB28" s="39">
        <f t="shared" si="13"/>
        <v>-0.33391574190895307</v>
      </c>
      <c r="AC28" s="40">
        <f t="shared" si="14"/>
        <v>3.2178475710334125</v>
      </c>
      <c r="AD28" s="40">
        <f t="shared" si="15"/>
        <v>-0.44522098921193748</v>
      </c>
      <c r="AE28" s="40">
        <f t="shared" si="16"/>
        <v>4.2904634280445499</v>
      </c>
      <c r="AF28" s="40">
        <f t="shared" si="17"/>
        <v>-0.55652623651492172</v>
      </c>
      <c r="AG28" s="40">
        <f t="shared" si="18"/>
        <v>5.3630792850556865</v>
      </c>
      <c r="AH28" s="40">
        <f t="shared" si="19"/>
        <v>-0.66783148381790614</v>
      </c>
      <c r="AI28" s="40">
        <f t="shared" si="20"/>
        <v>6.4356951420668249</v>
      </c>
      <c r="AJ28" s="40">
        <f t="shared" si="21"/>
        <v>-0.77913673112089055</v>
      </c>
      <c r="AK28" s="41">
        <f t="shared" si="22"/>
        <v>7.5083109990779624</v>
      </c>
      <c r="AM28" s="38">
        <f>CHOOSE(Data!$F$13,R28,T28,V28,X28,Z28)</f>
        <v>-1.0017472257268594</v>
      </c>
      <c r="AN28" s="38">
        <f>CHOOSE(Data!$F$13,S28,U28,W28,Y28,AA28)</f>
        <v>9.6535427131002383</v>
      </c>
      <c r="AO28" s="38">
        <f>CHOOSE(Data!$F$13,AB28,AD28,AF28,AH28,AJ28)</f>
        <v>-0.66783148381790614</v>
      </c>
      <c r="AP28" s="38">
        <f>CHOOSE(Data!$F$13,AC28,AE28,AG28,AI28,AK28)</f>
        <v>6.4356951420668249</v>
      </c>
    </row>
    <row r="29" spans="1:47" x14ac:dyDescent="0.35">
      <c r="A29" s="4">
        <v>12</v>
      </c>
      <c r="B29" s="33">
        <f>Offset-DEGREES(ATAN2((Vfj*SIN(RADIANS(Data!$A29))),(Vcat+Vfj*COS(RADIANS(Data!$A29)))))</f>
        <v>6.4632229140219408</v>
      </c>
      <c r="C29" s="33">
        <f t="shared" si="0"/>
        <v>770.82199230819833</v>
      </c>
      <c r="D29" s="4">
        <f t="shared" si="1"/>
        <v>87.322910143458927</v>
      </c>
      <c r="E29" s="33">
        <f t="shared" si="23"/>
        <v>775.75243116725244</v>
      </c>
      <c r="F29" s="34">
        <f t="shared" si="2"/>
        <v>96.463222914021941</v>
      </c>
      <c r="G29" s="35">
        <f t="shared" si="3"/>
        <v>5.3871696608836981</v>
      </c>
      <c r="H29" s="36">
        <f t="shared" si="4"/>
        <v>6.4646035930604366</v>
      </c>
      <c r="I29" s="36">
        <f t="shared" si="5"/>
        <v>8.6194714574139155</v>
      </c>
      <c r="J29" s="36">
        <f t="shared" si="6"/>
        <v>9.6969053895906558</v>
      </c>
      <c r="K29" s="37">
        <f t="shared" si="7"/>
        <v>10.3433657488967</v>
      </c>
      <c r="L29" s="35">
        <f t="shared" si="8"/>
        <v>3.2323017965302183</v>
      </c>
      <c r="M29" s="36">
        <f t="shared" si="9"/>
        <v>4.3097357287069578</v>
      </c>
      <c r="N29" s="36">
        <f t="shared" si="10"/>
        <v>5.3871696608836981</v>
      </c>
      <c r="O29" s="36">
        <f t="shared" si="11"/>
        <v>6.4646035930604366</v>
      </c>
      <c r="P29" s="37">
        <f t="shared" si="12"/>
        <v>7.5420375252371761</v>
      </c>
      <c r="Q29" s="38"/>
      <c r="R29" s="39">
        <f t="shared" si="24"/>
        <v>-0.60640909821846478</v>
      </c>
      <c r="S29" s="40">
        <f t="shared" si="25"/>
        <v>5.3529305021402669</v>
      </c>
      <c r="T29" s="40">
        <f t="shared" si="26"/>
        <v>-0.72769091786215756</v>
      </c>
      <c r="U29" s="40">
        <f t="shared" si="27"/>
        <v>6.423516602568319</v>
      </c>
      <c r="V29" s="40">
        <f t="shared" si="28"/>
        <v>-0.97025455714954345</v>
      </c>
      <c r="W29" s="40">
        <f t="shared" si="29"/>
        <v>8.564688803424426</v>
      </c>
      <c r="X29" s="40">
        <f t="shared" si="30"/>
        <v>-1.0915363767932365</v>
      </c>
      <c r="Y29" s="40">
        <f t="shared" si="31"/>
        <v>9.6352749038524799</v>
      </c>
      <c r="Z29" s="40">
        <f t="shared" si="32"/>
        <v>-1.1643054685794523</v>
      </c>
      <c r="AA29" s="41">
        <f t="shared" si="33"/>
        <v>10.277626564109312</v>
      </c>
      <c r="AB29" s="39">
        <f t="shared" si="13"/>
        <v>-0.36384545893107878</v>
      </c>
      <c r="AC29" s="40">
        <f t="shared" si="14"/>
        <v>3.2117583012841595</v>
      </c>
      <c r="AD29" s="40">
        <f t="shared" si="15"/>
        <v>-0.48512727857477173</v>
      </c>
      <c r="AE29" s="40">
        <f t="shared" si="16"/>
        <v>4.282344401712213</v>
      </c>
      <c r="AF29" s="40">
        <f t="shared" si="17"/>
        <v>-0.60640909821846478</v>
      </c>
      <c r="AG29" s="40">
        <f t="shared" si="18"/>
        <v>5.3529305021402669</v>
      </c>
      <c r="AH29" s="40">
        <f t="shared" si="19"/>
        <v>-0.72769091786215756</v>
      </c>
      <c r="AI29" s="40">
        <f t="shared" si="20"/>
        <v>6.423516602568319</v>
      </c>
      <c r="AJ29" s="40">
        <f t="shared" si="21"/>
        <v>-0.84897273750585056</v>
      </c>
      <c r="AK29" s="41">
        <f t="shared" si="22"/>
        <v>7.494102702996372</v>
      </c>
      <c r="AM29" s="38">
        <f>CHOOSE(Data!$F$13,R29,T29,V29,X29,Z29)</f>
        <v>-1.0915363767932365</v>
      </c>
      <c r="AN29" s="38">
        <f>CHOOSE(Data!$F$13,S29,U29,W29,Y29,AA29)</f>
        <v>9.6352749038524799</v>
      </c>
      <c r="AO29" s="38">
        <f>CHOOSE(Data!$F$13,AB29,AD29,AF29,AH29,AJ29)</f>
        <v>-0.72769091786215756</v>
      </c>
      <c r="AP29" s="38">
        <f>CHOOSE(Data!$F$13,AC29,AE29,AG29,AI29,AK29)</f>
        <v>6.423516602568319</v>
      </c>
    </row>
    <row r="30" spans="1:47" x14ac:dyDescent="0.35">
      <c r="A30" s="4">
        <v>13</v>
      </c>
      <c r="B30" s="33">
        <f>Offset-DEGREES(ATAN2((Vfj*SIN(RADIANS(Data!$A30))),(Vcat+Vfj*COS(RADIANS(Data!$A30)))))</f>
        <v>7.0021432580580409</v>
      </c>
      <c r="C30" s="33">
        <f t="shared" si="0"/>
        <v>769.23542720979879</v>
      </c>
      <c r="D30" s="4">
        <f t="shared" si="1"/>
        <v>94.479442824423302</v>
      </c>
      <c r="E30" s="33">
        <f t="shared" si="23"/>
        <v>775.01581118778154</v>
      </c>
      <c r="F30" s="34">
        <f t="shared" si="2"/>
        <v>97.002143258058041</v>
      </c>
      <c r="G30" s="35">
        <f t="shared" si="3"/>
        <v>5.382054244359594</v>
      </c>
      <c r="H30" s="36">
        <f t="shared" si="4"/>
        <v>6.4584650932315135</v>
      </c>
      <c r="I30" s="36">
        <f t="shared" si="5"/>
        <v>8.6112867909753508</v>
      </c>
      <c r="J30" s="36">
        <f t="shared" si="6"/>
        <v>9.6876976398472685</v>
      </c>
      <c r="K30" s="37">
        <f t="shared" si="7"/>
        <v>10.33354414917042</v>
      </c>
      <c r="L30" s="35">
        <f t="shared" si="8"/>
        <v>3.2292325466157568</v>
      </c>
      <c r="M30" s="36">
        <f t="shared" si="9"/>
        <v>4.3056433954876754</v>
      </c>
      <c r="N30" s="36">
        <f t="shared" si="10"/>
        <v>5.382054244359594</v>
      </c>
      <c r="O30" s="36">
        <f t="shared" si="11"/>
        <v>6.4584650932315135</v>
      </c>
      <c r="P30" s="37">
        <f t="shared" si="12"/>
        <v>7.5348759421034313</v>
      </c>
      <c r="Q30" s="38"/>
      <c r="R30" s="39">
        <f t="shared" si="24"/>
        <v>-0.65610724183627189</v>
      </c>
      <c r="S30" s="40">
        <f t="shared" si="25"/>
        <v>5.3419126889569357</v>
      </c>
      <c r="T30" s="40">
        <f t="shared" si="26"/>
        <v>-0.78732869020352636</v>
      </c>
      <c r="U30" s="40">
        <f t="shared" si="27"/>
        <v>6.4102952267483237</v>
      </c>
      <c r="V30" s="40">
        <f t="shared" si="28"/>
        <v>-1.0497715869380351</v>
      </c>
      <c r="W30" s="40">
        <f t="shared" si="29"/>
        <v>8.5470603023310971</v>
      </c>
      <c r="X30" s="40">
        <f t="shared" si="30"/>
        <v>-1.1809930353052893</v>
      </c>
      <c r="Y30" s="40">
        <f t="shared" si="31"/>
        <v>9.6154428401224834</v>
      </c>
      <c r="Z30" s="40">
        <f t="shared" si="32"/>
        <v>-1.2597259043256419</v>
      </c>
      <c r="AA30" s="41">
        <f t="shared" si="33"/>
        <v>10.256472362797316</v>
      </c>
      <c r="AB30" s="39">
        <f t="shared" si="13"/>
        <v>-0.39366434510176318</v>
      </c>
      <c r="AC30" s="40">
        <f t="shared" si="14"/>
        <v>3.2051476133741619</v>
      </c>
      <c r="AD30" s="40">
        <f t="shared" si="15"/>
        <v>-0.52488579346901754</v>
      </c>
      <c r="AE30" s="40">
        <f t="shared" si="16"/>
        <v>4.2735301511655486</v>
      </c>
      <c r="AF30" s="40">
        <f t="shared" si="17"/>
        <v>-0.65610724183627189</v>
      </c>
      <c r="AG30" s="40">
        <f t="shared" si="18"/>
        <v>5.3419126889569357</v>
      </c>
      <c r="AH30" s="40">
        <f t="shared" si="19"/>
        <v>-0.78732869020352636</v>
      </c>
      <c r="AI30" s="40">
        <f t="shared" si="20"/>
        <v>6.4102952267483237</v>
      </c>
      <c r="AJ30" s="40">
        <f t="shared" si="21"/>
        <v>-0.91855013857078061</v>
      </c>
      <c r="AK30" s="41">
        <f t="shared" si="22"/>
        <v>7.47867776453971</v>
      </c>
      <c r="AM30" s="38">
        <f>CHOOSE(Data!$F$13,R30,T30,V30,X30,Z30)</f>
        <v>-1.1809930353052893</v>
      </c>
      <c r="AN30" s="38">
        <f>CHOOSE(Data!$F$13,S30,U30,W30,Y30,AA30)</f>
        <v>9.6154428401224834</v>
      </c>
      <c r="AO30" s="38">
        <f>CHOOSE(Data!$F$13,AB30,AD30,AF30,AH30,AJ30)</f>
        <v>-0.78732869020352636</v>
      </c>
      <c r="AP30" s="38">
        <f>CHOOSE(Data!$F$13,AC30,AE30,AG30,AI30,AK30)</f>
        <v>6.4102952267483237</v>
      </c>
    </row>
    <row r="31" spans="1:47" x14ac:dyDescent="0.35">
      <c r="A31" s="4">
        <v>14</v>
      </c>
      <c r="B31" s="33">
        <f>Offset-DEGREES(ATAN2((Vfj*SIN(RADIANS(Data!$A31))),(Vcat+Vfj*COS(RADIANS(Data!$A31)))))</f>
        <v>7.5411406113748569</v>
      </c>
      <c r="C31" s="33">
        <f t="shared" si="0"/>
        <v>767.5242050359185</v>
      </c>
      <c r="D31" s="4">
        <f t="shared" si="1"/>
        <v>101.60719615186045</v>
      </c>
      <c r="E31" s="33">
        <f t="shared" si="23"/>
        <v>774.22052906511158</v>
      </c>
      <c r="F31" s="34">
        <f t="shared" si="2"/>
        <v>97.541140611374857</v>
      </c>
      <c r="G31" s="35">
        <f t="shared" si="3"/>
        <v>5.3765314518410525</v>
      </c>
      <c r="H31" s="36">
        <f t="shared" si="4"/>
        <v>6.4518377422092632</v>
      </c>
      <c r="I31" s="36">
        <f t="shared" si="5"/>
        <v>8.6024503229456855</v>
      </c>
      <c r="J31" s="36">
        <f t="shared" si="6"/>
        <v>9.6777566133138944</v>
      </c>
      <c r="K31" s="37">
        <f t="shared" si="7"/>
        <v>10.322940387534819</v>
      </c>
      <c r="L31" s="35">
        <f t="shared" si="8"/>
        <v>3.2259188711046316</v>
      </c>
      <c r="M31" s="36">
        <f t="shared" si="9"/>
        <v>4.3012251614728427</v>
      </c>
      <c r="N31" s="36">
        <f t="shared" si="10"/>
        <v>5.3765314518410525</v>
      </c>
      <c r="O31" s="36">
        <f t="shared" si="11"/>
        <v>6.4518377422092632</v>
      </c>
      <c r="P31" s="37">
        <f t="shared" si="12"/>
        <v>7.5271440325774739</v>
      </c>
      <c r="Q31" s="38"/>
      <c r="R31" s="39">
        <f t="shared" si="24"/>
        <v>-0.70560552883236438</v>
      </c>
      <c r="S31" s="40">
        <f t="shared" si="25"/>
        <v>5.3300292016383226</v>
      </c>
      <c r="T31" s="40">
        <f t="shared" si="26"/>
        <v>-0.84672663459883735</v>
      </c>
      <c r="U31" s="40">
        <f t="shared" si="27"/>
        <v>6.3960350419659875</v>
      </c>
      <c r="V31" s="40">
        <f t="shared" si="28"/>
        <v>-1.1289688461317833</v>
      </c>
      <c r="W31" s="40">
        <f t="shared" si="29"/>
        <v>8.5280467226213172</v>
      </c>
      <c r="X31" s="40">
        <f t="shared" si="30"/>
        <v>-1.2700899518982558</v>
      </c>
      <c r="Y31" s="40">
        <f t="shared" si="31"/>
        <v>9.5940525629489812</v>
      </c>
      <c r="Z31" s="40">
        <f t="shared" si="32"/>
        <v>-1.3547626153581394</v>
      </c>
      <c r="AA31" s="41">
        <f t="shared" si="33"/>
        <v>10.233656067145578</v>
      </c>
      <c r="AB31" s="39">
        <f t="shared" si="13"/>
        <v>-0.42336331729941867</v>
      </c>
      <c r="AC31" s="40">
        <f t="shared" si="14"/>
        <v>3.1980175209829937</v>
      </c>
      <c r="AD31" s="40">
        <f t="shared" si="15"/>
        <v>-0.56448442306589164</v>
      </c>
      <c r="AE31" s="40">
        <f t="shared" si="16"/>
        <v>4.2640233613106586</v>
      </c>
      <c r="AF31" s="40">
        <f t="shared" si="17"/>
        <v>-0.70560552883236438</v>
      </c>
      <c r="AG31" s="40">
        <f t="shared" si="18"/>
        <v>5.3300292016383226</v>
      </c>
      <c r="AH31" s="40">
        <f t="shared" si="19"/>
        <v>-0.84672663459883735</v>
      </c>
      <c r="AI31" s="40">
        <f t="shared" si="20"/>
        <v>6.3960350419659875</v>
      </c>
      <c r="AJ31" s="40">
        <f t="shared" si="21"/>
        <v>-0.9878477403653102</v>
      </c>
      <c r="AK31" s="41">
        <f t="shared" si="22"/>
        <v>7.4620408822936524</v>
      </c>
      <c r="AM31" s="38">
        <f>CHOOSE(Data!$F$13,R31,T31,V31,X31,Z31)</f>
        <v>-1.2700899518982558</v>
      </c>
      <c r="AN31" s="38">
        <f>CHOOSE(Data!$F$13,S31,U31,W31,Y31,AA31)</f>
        <v>9.5940525629489812</v>
      </c>
      <c r="AO31" s="38">
        <f>CHOOSE(Data!$F$13,AB31,AD31,AF31,AH31,AJ31)</f>
        <v>-0.84672663459883735</v>
      </c>
      <c r="AP31" s="38">
        <f>CHOOSE(Data!$F$13,AC31,AE31,AG31,AI31,AK31)</f>
        <v>6.3960350419659875</v>
      </c>
    </row>
    <row r="32" spans="1:47" x14ac:dyDescent="0.35">
      <c r="A32" s="4">
        <v>15</v>
      </c>
      <c r="B32" s="33">
        <f>Offset-DEGREES(ATAN2((Vfj*SIN(RADIANS(Data!$A32))),(Vcat+Vfj*COS(RADIANS(Data!$A32)))))</f>
        <v>8.0802211245609215</v>
      </c>
      <c r="C32" s="33">
        <f t="shared" si="0"/>
        <v>765.68884704140874</v>
      </c>
      <c r="D32" s="4">
        <f t="shared" si="1"/>
        <v>108.70399894305871</v>
      </c>
      <c r="E32" s="33">
        <f t="shared" si="23"/>
        <v>773.36664646842269</v>
      </c>
      <c r="F32" s="34">
        <f t="shared" si="2"/>
        <v>98.080221124560921</v>
      </c>
      <c r="G32" s="35">
        <f t="shared" si="3"/>
        <v>5.3706017115862688</v>
      </c>
      <c r="H32" s="36">
        <f t="shared" si="4"/>
        <v>6.4447220539035222</v>
      </c>
      <c r="I32" s="36">
        <f t="shared" si="5"/>
        <v>8.5929627385380307</v>
      </c>
      <c r="J32" s="36">
        <f t="shared" si="6"/>
        <v>9.6670830808552832</v>
      </c>
      <c r="K32" s="37">
        <f t="shared" si="7"/>
        <v>10.311555286245635</v>
      </c>
      <c r="L32" s="35">
        <f t="shared" si="8"/>
        <v>3.2223610269517611</v>
      </c>
      <c r="M32" s="36">
        <f t="shared" si="9"/>
        <v>4.2964813692690154</v>
      </c>
      <c r="N32" s="36">
        <f t="shared" si="10"/>
        <v>5.3706017115862688</v>
      </c>
      <c r="O32" s="36">
        <f t="shared" si="11"/>
        <v>6.4447220539035222</v>
      </c>
      <c r="P32" s="37">
        <f t="shared" si="12"/>
        <v>7.5188423962207755</v>
      </c>
      <c r="Q32" s="38"/>
      <c r="R32" s="39">
        <f t="shared" si="24"/>
        <v>-0.75488888154901868</v>
      </c>
      <c r="S32" s="40">
        <f t="shared" si="25"/>
        <v>5.3172836600097826</v>
      </c>
      <c r="T32" s="40">
        <f t="shared" si="26"/>
        <v>-0.90586665785882237</v>
      </c>
      <c r="U32" s="40">
        <f t="shared" si="27"/>
        <v>6.3807403920117389</v>
      </c>
      <c r="V32" s="40">
        <f t="shared" si="28"/>
        <v>-1.20782221047843</v>
      </c>
      <c r="W32" s="40">
        <f t="shared" si="29"/>
        <v>8.5076538560156525</v>
      </c>
      <c r="X32" s="40">
        <f t="shared" si="30"/>
        <v>-1.3587999867882334</v>
      </c>
      <c r="Y32" s="40">
        <f t="shared" si="31"/>
        <v>9.5711105880176088</v>
      </c>
      <c r="Z32" s="40">
        <f t="shared" si="32"/>
        <v>-1.4493866525741157</v>
      </c>
      <c r="AA32" s="41">
        <f t="shared" si="33"/>
        <v>10.209184627218782</v>
      </c>
      <c r="AB32" s="39">
        <f t="shared" si="13"/>
        <v>-0.45293332892941118</v>
      </c>
      <c r="AC32" s="40">
        <f t="shared" si="14"/>
        <v>3.1903701960058695</v>
      </c>
      <c r="AD32" s="40">
        <f t="shared" si="15"/>
        <v>-0.60391110523921498</v>
      </c>
      <c r="AE32" s="40">
        <f t="shared" si="16"/>
        <v>4.2538269280078262</v>
      </c>
      <c r="AF32" s="40">
        <f t="shared" si="17"/>
        <v>-0.75488888154901868</v>
      </c>
      <c r="AG32" s="40">
        <f t="shared" si="18"/>
        <v>5.3172836600097826</v>
      </c>
      <c r="AH32" s="40">
        <f t="shared" si="19"/>
        <v>-0.90586665785882237</v>
      </c>
      <c r="AI32" s="40">
        <f t="shared" si="20"/>
        <v>6.3807403920117389</v>
      </c>
      <c r="AJ32" s="40">
        <f t="shared" si="21"/>
        <v>-1.0568444341686261</v>
      </c>
      <c r="AK32" s="41">
        <f t="shared" si="22"/>
        <v>7.4441971240136944</v>
      </c>
      <c r="AM32" s="38">
        <f>CHOOSE(Data!$F$13,R32,T32,V32,X32,Z32)</f>
        <v>-1.3587999867882334</v>
      </c>
      <c r="AN32" s="38">
        <f>CHOOSE(Data!$F$13,S32,U32,W32,Y32,AA32)</f>
        <v>9.5711105880176088</v>
      </c>
      <c r="AO32" s="38">
        <f>CHOOSE(Data!$F$13,AB32,AD32,AF32,AH32,AJ32)</f>
        <v>-0.90586665785882237</v>
      </c>
      <c r="AP32" s="38">
        <f>CHOOSE(Data!$F$13,AC32,AE32,AG32,AI32,AK32)</f>
        <v>6.3807403920117389</v>
      </c>
    </row>
    <row r="33" spans="1:42" x14ac:dyDescent="0.35">
      <c r="A33" s="4">
        <v>16</v>
      </c>
      <c r="B33" s="33">
        <f>Offset-DEGREES(ATAN2((Vfj*SIN(RADIANS(Data!$A33))),(Vcat+Vfj*COS(RADIANS(Data!$A33)))))</f>
        <v>8.6193909995460274</v>
      </c>
      <c r="C33" s="33">
        <f t="shared" si="0"/>
        <v>763.72991229409399</v>
      </c>
      <c r="D33" s="4">
        <f t="shared" si="1"/>
        <v>115.76768944313964</v>
      </c>
      <c r="E33" s="33">
        <f t="shared" si="23"/>
        <v>772.45422961606459</v>
      </c>
      <c r="F33" s="34">
        <f t="shared" si="2"/>
        <v>98.619390999546027</v>
      </c>
      <c r="G33" s="35">
        <f t="shared" si="3"/>
        <v>5.3642654834448926</v>
      </c>
      <c r="H33" s="36">
        <f t="shared" si="4"/>
        <v>6.4371185801338715</v>
      </c>
      <c r="I33" s="36">
        <f t="shared" si="5"/>
        <v>8.5828247735118275</v>
      </c>
      <c r="J33" s="36">
        <f t="shared" si="6"/>
        <v>9.6556778702008081</v>
      </c>
      <c r="K33" s="37">
        <f t="shared" si="7"/>
        <v>10.299389728214196</v>
      </c>
      <c r="L33" s="35">
        <f t="shared" si="8"/>
        <v>3.2185592900669358</v>
      </c>
      <c r="M33" s="36">
        <f t="shared" si="9"/>
        <v>4.2914123867559137</v>
      </c>
      <c r="N33" s="36">
        <f t="shared" si="10"/>
        <v>5.3642654834448926</v>
      </c>
      <c r="O33" s="36">
        <f t="shared" si="11"/>
        <v>6.4371185801338715</v>
      </c>
      <c r="P33" s="37">
        <f t="shared" si="12"/>
        <v>7.5099716768228495</v>
      </c>
      <c r="Q33" s="38"/>
      <c r="R33" s="39">
        <f t="shared" si="24"/>
        <v>-0.80394228779957988</v>
      </c>
      <c r="S33" s="40">
        <f t="shared" si="25"/>
        <v>5.3036799464867643</v>
      </c>
      <c r="T33" s="40">
        <f t="shared" si="26"/>
        <v>-0.96473074535949588</v>
      </c>
      <c r="U33" s="40">
        <f t="shared" si="27"/>
        <v>6.364415935784117</v>
      </c>
      <c r="V33" s="40">
        <f t="shared" si="28"/>
        <v>-1.2863076604793278</v>
      </c>
      <c r="W33" s="40">
        <f t="shared" si="29"/>
        <v>8.4858879143788215</v>
      </c>
      <c r="X33" s="40">
        <f t="shared" si="30"/>
        <v>-1.4470961180392439</v>
      </c>
      <c r="Y33" s="40">
        <f t="shared" si="31"/>
        <v>9.546623903676176</v>
      </c>
      <c r="Z33" s="40">
        <f t="shared" si="32"/>
        <v>-1.5435691925751938</v>
      </c>
      <c r="AA33" s="41">
        <f t="shared" si="33"/>
        <v>10.183065497254589</v>
      </c>
      <c r="AB33" s="39">
        <f t="shared" si="13"/>
        <v>-0.48236537267974794</v>
      </c>
      <c r="AC33" s="40">
        <f t="shared" si="14"/>
        <v>3.1822079678920585</v>
      </c>
      <c r="AD33" s="40">
        <f t="shared" si="15"/>
        <v>-0.64315383023966388</v>
      </c>
      <c r="AE33" s="40">
        <f t="shared" si="16"/>
        <v>4.2429439571894108</v>
      </c>
      <c r="AF33" s="40">
        <f t="shared" si="17"/>
        <v>-0.80394228779957988</v>
      </c>
      <c r="AG33" s="40">
        <f t="shared" si="18"/>
        <v>5.3036799464867643</v>
      </c>
      <c r="AH33" s="40">
        <f t="shared" si="19"/>
        <v>-0.96473074535949588</v>
      </c>
      <c r="AI33" s="40">
        <f t="shared" si="20"/>
        <v>6.364415935784117</v>
      </c>
      <c r="AJ33" s="40">
        <f t="shared" si="21"/>
        <v>-1.1255192029194119</v>
      </c>
      <c r="AK33" s="41">
        <f t="shared" si="22"/>
        <v>7.4251519250814697</v>
      </c>
      <c r="AM33" s="38">
        <f>CHOOSE(Data!$F$13,R33,T33,V33,X33,Z33)</f>
        <v>-1.4470961180392439</v>
      </c>
      <c r="AN33" s="38">
        <f>CHOOSE(Data!$F$13,S33,U33,W33,Y33,AA33)</f>
        <v>9.546623903676176</v>
      </c>
      <c r="AO33" s="38">
        <f>CHOOSE(Data!$F$13,AB33,AD33,AF33,AH33,AJ33)</f>
        <v>-0.96473074535949588</v>
      </c>
      <c r="AP33" s="38">
        <f>CHOOSE(Data!$F$13,AC33,AE33,AG33,AI33,AK33)</f>
        <v>6.364415935784117</v>
      </c>
    </row>
    <row r="34" spans="1:42" x14ac:dyDescent="0.35">
      <c r="A34" s="4">
        <v>17</v>
      </c>
      <c r="B34" s="33">
        <f>Offset-DEGREES(ATAN2((Vfj*SIN(RADIANS(Data!$A34))),(Vcat+Vfj*COS(RADIANS(Data!$A34)))))</f>
        <v>9.158656493610124</v>
      </c>
      <c r="C34" s="33">
        <f t="shared" si="0"/>
        <v>761.64799750447492</v>
      </c>
      <c r="D34" s="4">
        <f t="shared" si="1"/>
        <v>122.79611598354944</v>
      </c>
      <c r="E34" s="33">
        <f t="shared" si="23"/>
        <v>771.4833492715328</v>
      </c>
      <c r="F34" s="34">
        <f t="shared" si="2"/>
        <v>99.158656493610124</v>
      </c>
      <c r="G34" s="35">
        <f t="shared" si="3"/>
        <v>5.3575232588300885</v>
      </c>
      <c r="H34" s="36">
        <f t="shared" si="4"/>
        <v>6.4290279105961066</v>
      </c>
      <c r="I34" s="36">
        <f t="shared" si="5"/>
        <v>8.5720372141281427</v>
      </c>
      <c r="J34" s="36">
        <f t="shared" si="6"/>
        <v>9.643541865894159</v>
      </c>
      <c r="K34" s="37">
        <f t="shared" si="7"/>
        <v>10.286444656953771</v>
      </c>
      <c r="L34" s="35">
        <f t="shared" si="8"/>
        <v>3.2145139552980533</v>
      </c>
      <c r="M34" s="36">
        <f t="shared" si="9"/>
        <v>4.2860186070640713</v>
      </c>
      <c r="N34" s="36">
        <f t="shared" si="10"/>
        <v>5.3575232588300885</v>
      </c>
      <c r="O34" s="36">
        <f t="shared" si="11"/>
        <v>6.4290279105961066</v>
      </c>
      <c r="P34" s="37">
        <f t="shared" si="12"/>
        <v>7.5005325623621246</v>
      </c>
      <c r="Q34" s="38"/>
      <c r="R34" s="39">
        <f t="shared" si="24"/>
        <v>-0.85275080544131476</v>
      </c>
      <c r="S34" s="40">
        <f t="shared" si="25"/>
        <v>5.2892222048921864</v>
      </c>
      <c r="T34" s="40">
        <f t="shared" si="26"/>
        <v>-1.0233009665295778</v>
      </c>
      <c r="U34" s="40">
        <f t="shared" si="27"/>
        <v>6.3470666458706244</v>
      </c>
      <c r="V34" s="40">
        <f t="shared" si="28"/>
        <v>-1.3644012887061039</v>
      </c>
      <c r="W34" s="40">
        <f t="shared" si="29"/>
        <v>8.4627555278274986</v>
      </c>
      <c r="X34" s="40">
        <f t="shared" si="30"/>
        <v>-1.5349514497943666</v>
      </c>
      <c r="Y34" s="40">
        <f t="shared" si="31"/>
        <v>9.5205999688059357</v>
      </c>
      <c r="Z34" s="40">
        <f t="shared" si="32"/>
        <v>-1.6372815464473245</v>
      </c>
      <c r="AA34" s="41">
        <f t="shared" si="33"/>
        <v>10.155306633393</v>
      </c>
      <c r="AB34" s="39">
        <f t="shared" si="13"/>
        <v>-0.5116504832647889</v>
      </c>
      <c r="AC34" s="40">
        <f t="shared" si="14"/>
        <v>3.1735333229353122</v>
      </c>
      <c r="AD34" s="40">
        <f t="shared" si="15"/>
        <v>-0.68220064435305194</v>
      </c>
      <c r="AE34" s="40">
        <f t="shared" si="16"/>
        <v>4.2313777639137493</v>
      </c>
      <c r="AF34" s="40">
        <f t="shared" si="17"/>
        <v>-0.85275080544131476</v>
      </c>
      <c r="AG34" s="40">
        <f t="shared" si="18"/>
        <v>5.2892222048921864</v>
      </c>
      <c r="AH34" s="40">
        <f t="shared" si="19"/>
        <v>-1.0233009665295778</v>
      </c>
      <c r="AI34" s="40">
        <f t="shared" si="20"/>
        <v>6.3470666458706244</v>
      </c>
      <c r="AJ34" s="40">
        <f t="shared" si="21"/>
        <v>-1.1938511276178407</v>
      </c>
      <c r="AK34" s="41">
        <f t="shared" si="22"/>
        <v>7.4049110868490615</v>
      </c>
      <c r="AM34" s="38">
        <f>CHOOSE(Data!$F$13,R34,T34,V34,X34,Z34)</f>
        <v>-1.5349514497943666</v>
      </c>
      <c r="AN34" s="38">
        <f>CHOOSE(Data!$F$13,S34,U34,W34,Y34,AA34)</f>
        <v>9.5205999688059357</v>
      </c>
      <c r="AO34" s="38">
        <f>CHOOSE(Data!$F$13,AB34,AD34,AF34,AH34,AJ34)</f>
        <v>-1.0233009665295778</v>
      </c>
      <c r="AP34" s="38">
        <f>CHOOSE(Data!$F$13,AC34,AE34,AG34,AI34,AK34)</f>
        <v>6.3470666458706244</v>
      </c>
    </row>
    <row r="35" spans="1:42" x14ac:dyDescent="0.35">
      <c r="A35" s="4">
        <v>18</v>
      </c>
      <c r="B35" s="33">
        <f>Offset-DEGREES(ATAN2((Vfj*SIN(RADIANS(Data!$A35))),(Vcat+Vfj*COS(RADIANS(Data!$A35)))))</f>
        <v>9.6980239234652714</v>
      </c>
      <c r="C35" s="33">
        <f t="shared" si="0"/>
        <v>759.44373684396442</v>
      </c>
      <c r="D35" s="4">
        <f t="shared" si="1"/>
        <v>129.78713763747791</v>
      </c>
      <c r="E35" s="33">
        <f t="shared" si="23"/>
        <v>770.45408073917963</v>
      </c>
      <c r="F35" s="34">
        <f t="shared" si="2"/>
        <v>99.698023923465271</v>
      </c>
      <c r="G35" s="35">
        <f t="shared" si="3"/>
        <v>5.3503755606887475</v>
      </c>
      <c r="H35" s="36">
        <f t="shared" si="4"/>
        <v>6.4204506728264965</v>
      </c>
      <c r="I35" s="36">
        <f t="shared" si="5"/>
        <v>8.5606008971019953</v>
      </c>
      <c r="J35" s="36">
        <f t="shared" si="6"/>
        <v>9.6306760092397461</v>
      </c>
      <c r="K35" s="37">
        <f t="shared" si="7"/>
        <v>10.272721076522396</v>
      </c>
      <c r="L35" s="35">
        <f t="shared" si="8"/>
        <v>3.2102253364132483</v>
      </c>
      <c r="M35" s="36">
        <f t="shared" si="9"/>
        <v>4.2803004485509977</v>
      </c>
      <c r="N35" s="36">
        <f t="shared" si="10"/>
        <v>5.3503755606887475</v>
      </c>
      <c r="O35" s="36">
        <f t="shared" si="11"/>
        <v>6.4204506728264965</v>
      </c>
      <c r="P35" s="37">
        <f t="shared" si="12"/>
        <v>7.4905257849642464</v>
      </c>
      <c r="Q35" s="38"/>
      <c r="R35" s="39">
        <f t="shared" si="24"/>
        <v>-0.90129956692692992</v>
      </c>
      <c r="S35" s="40">
        <f t="shared" si="25"/>
        <v>5.2739148391941972</v>
      </c>
      <c r="T35" s="40">
        <f t="shared" si="26"/>
        <v>-1.0815594803123159</v>
      </c>
      <c r="U35" s="40">
        <f t="shared" si="27"/>
        <v>6.3286978070330369</v>
      </c>
      <c r="V35" s="40">
        <f t="shared" si="28"/>
        <v>-1.4420793070830877</v>
      </c>
      <c r="W35" s="40">
        <f t="shared" si="29"/>
        <v>8.4382637427107152</v>
      </c>
      <c r="X35" s="40">
        <f t="shared" si="30"/>
        <v>-1.6223392204684739</v>
      </c>
      <c r="Y35" s="40">
        <f t="shared" si="31"/>
        <v>9.4930467105495566</v>
      </c>
      <c r="Z35" s="40">
        <f t="shared" si="32"/>
        <v>-1.7304951684997056</v>
      </c>
      <c r="AA35" s="41">
        <f t="shared" si="33"/>
        <v>10.125916491252861</v>
      </c>
      <c r="AB35" s="39">
        <f t="shared" si="13"/>
        <v>-0.54077974015615793</v>
      </c>
      <c r="AC35" s="40">
        <f t="shared" si="14"/>
        <v>3.1643489035165184</v>
      </c>
      <c r="AD35" s="40">
        <f t="shared" si="15"/>
        <v>-0.72103965354154387</v>
      </c>
      <c r="AE35" s="40">
        <f t="shared" si="16"/>
        <v>4.2191318713553576</v>
      </c>
      <c r="AF35" s="40">
        <f t="shared" si="17"/>
        <v>-0.90129956692692992</v>
      </c>
      <c r="AG35" s="40">
        <f t="shared" si="18"/>
        <v>5.2739148391941972</v>
      </c>
      <c r="AH35" s="40">
        <f t="shared" si="19"/>
        <v>-1.0815594803123159</v>
      </c>
      <c r="AI35" s="40">
        <f t="shared" si="20"/>
        <v>6.3286978070330369</v>
      </c>
      <c r="AJ35" s="40">
        <f t="shared" si="21"/>
        <v>-1.2618193936977018</v>
      </c>
      <c r="AK35" s="41">
        <f t="shared" si="22"/>
        <v>7.3834807748718765</v>
      </c>
      <c r="AM35" s="38">
        <f>CHOOSE(Data!$F$13,R35,T35,V35,X35,Z35)</f>
        <v>-1.6223392204684739</v>
      </c>
      <c r="AN35" s="38">
        <f>CHOOSE(Data!$F$13,S35,U35,W35,Y35,AA35)</f>
        <v>9.4930467105495566</v>
      </c>
      <c r="AO35" s="38">
        <f>CHOOSE(Data!$F$13,AB35,AD35,AF35,AH35,AJ35)</f>
        <v>-1.0815594803123159</v>
      </c>
      <c r="AP35" s="38">
        <f>CHOOSE(Data!$F$13,AC35,AE35,AG35,AI35,AK35)</f>
        <v>6.3286978070330369</v>
      </c>
    </row>
    <row r="36" spans="1:42" x14ac:dyDescent="0.35">
      <c r="A36" s="4">
        <v>19</v>
      </c>
      <c r="B36" s="33">
        <f>Offset-DEGREES(ATAN2((Vfj*SIN(RADIANS(Data!$A36))),(Vcat+Vfj*COS(RADIANS(Data!$A36)))))</f>
        <v>10.237499669416863</v>
      </c>
      <c r="C36" s="33">
        <f t="shared" si="0"/>
        <v>757.11780175171316</v>
      </c>
      <c r="D36" s="4">
        <f t="shared" si="1"/>
        <v>136.7386248720058</v>
      </c>
      <c r="E36" s="33">
        <f t="shared" si="23"/>
        <v>769.36650385965822</v>
      </c>
      <c r="F36" s="34">
        <f t="shared" si="2"/>
        <v>100.23749966941686</v>
      </c>
      <c r="G36" s="35">
        <f t="shared" si="3"/>
        <v>5.3428229434698489</v>
      </c>
      <c r="H36" s="36">
        <f t="shared" si="4"/>
        <v>6.4113875321638183</v>
      </c>
      <c r="I36" s="36">
        <f t="shared" si="5"/>
        <v>8.5485167095517589</v>
      </c>
      <c r="J36" s="36">
        <f t="shared" si="6"/>
        <v>9.6170812982457274</v>
      </c>
      <c r="K36" s="37">
        <f t="shared" si="7"/>
        <v>10.258220051462109</v>
      </c>
      <c r="L36" s="35">
        <f t="shared" si="8"/>
        <v>3.2056937660819091</v>
      </c>
      <c r="M36" s="36">
        <f t="shared" si="9"/>
        <v>4.2742583547758795</v>
      </c>
      <c r="N36" s="36">
        <f t="shared" si="10"/>
        <v>5.3428229434698489</v>
      </c>
      <c r="O36" s="36">
        <f t="shared" si="11"/>
        <v>6.4113875321638183</v>
      </c>
      <c r="P36" s="37">
        <f t="shared" si="12"/>
        <v>7.4799521208577877</v>
      </c>
      <c r="Q36" s="38"/>
      <c r="R36" s="39">
        <f t="shared" si="24"/>
        <v>-0.94957378383337299</v>
      </c>
      <c r="S36" s="40">
        <f t="shared" si="25"/>
        <v>5.2577625121646747</v>
      </c>
      <c r="T36" s="40">
        <f t="shared" si="26"/>
        <v>-1.1394885406000475</v>
      </c>
      <c r="U36" s="40">
        <f t="shared" si="27"/>
        <v>6.3093150145976091</v>
      </c>
      <c r="V36" s="40">
        <f t="shared" si="28"/>
        <v>-1.5193180541333968</v>
      </c>
      <c r="W36" s="40">
        <f t="shared" si="29"/>
        <v>8.4124200194634806</v>
      </c>
      <c r="X36" s="40">
        <f t="shared" si="30"/>
        <v>-1.7092328109000712</v>
      </c>
      <c r="Y36" s="40">
        <f t="shared" si="31"/>
        <v>9.4639725218964141</v>
      </c>
      <c r="Z36" s="40">
        <f t="shared" si="32"/>
        <v>-1.8231816649600758</v>
      </c>
      <c r="AA36" s="41">
        <f t="shared" si="33"/>
        <v>10.094904023356175</v>
      </c>
      <c r="AB36" s="39">
        <f t="shared" si="13"/>
        <v>-0.56974427030002373</v>
      </c>
      <c r="AC36" s="40">
        <f t="shared" si="14"/>
        <v>3.1546575072988046</v>
      </c>
      <c r="AD36" s="40">
        <f t="shared" si="15"/>
        <v>-0.75965902706669841</v>
      </c>
      <c r="AE36" s="40">
        <f t="shared" si="16"/>
        <v>4.2062100097317403</v>
      </c>
      <c r="AF36" s="40">
        <f t="shared" si="17"/>
        <v>-0.94957378383337299</v>
      </c>
      <c r="AG36" s="40">
        <f t="shared" si="18"/>
        <v>5.2577625121646747</v>
      </c>
      <c r="AH36" s="40">
        <f t="shared" si="19"/>
        <v>-1.1394885406000475</v>
      </c>
      <c r="AI36" s="40">
        <f t="shared" si="20"/>
        <v>6.3093150145976091</v>
      </c>
      <c r="AJ36" s="40">
        <f t="shared" si="21"/>
        <v>-1.329403297366722</v>
      </c>
      <c r="AK36" s="41">
        <f t="shared" si="22"/>
        <v>7.3608675170305435</v>
      </c>
      <c r="AM36" s="38">
        <f>CHOOSE(Data!$F$13,R36,T36,V36,X36,Z36)</f>
        <v>-1.7092328109000712</v>
      </c>
      <c r="AN36" s="38">
        <f>CHOOSE(Data!$F$13,S36,U36,W36,Y36,AA36)</f>
        <v>9.4639725218964141</v>
      </c>
      <c r="AO36" s="38">
        <f>CHOOSE(Data!$F$13,AB36,AD36,AF36,AH36,AJ36)</f>
        <v>-1.1394885406000475</v>
      </c>
      <c r="AP36" s="38">
        <f>CHOOSE(Data!$F$13,AC36,AE36,AG36,AI36,AK36)</f>
        <v>6.3093150145976091</v>
      </c>
    </row>
    <row r="37" spans="1:42" x14ac:dyDescent="0.35">
      <c r="A37" s="4">
        <v>20</v>
      </c>
      <c r="B37" s="33">
        <f>Offset-DEGREES(ATAN2((Vfj*SIN(RADIANS(Data!$A37))),(Vcat+Vfj*COS(RADIANS(Data!$A37)))))</f>
        <v>10.777090179609658</v>
      </c>
      <c r="C37" s="33">
        <f t="shared" si="0"/>
        <v>754.67090073008148</v>
      </c>
      <c r="D37" s="4">
        <f t="shared" si="1"/>
        <v>143.64846019678086</v>
      </c>
      <c r="E37" s="33">
        <f t="shared" si="23"/>
        <v>768.22070300510563</v>
      </c>
      <c r="F37" s="34">
        <f t="shared" si="2"/>
        <v>100.77709017960966</v>
      </c>
      <c r="G37" s="35">
        <f t="shared" si="3"/>
        <v>5.3348659930910109</v>
      </c>
      <c r="H37" s="36">
        <f t="shared" si="4"/>
        <v>6.4018391917092137</v>
      </c>
      <c r="I37" s="36">
        <f t="shared" si="5"/>
        <v>8.5357855889456182</v>
      </c>
      <c r="J37" s="36">
        <f t="shared" si="6"/>
        <v>9.6027587875638201</v>
      </c>
      <c r="K37" s="37">
        <f t="shared" si="7"/>
        <v>10.242942706734741</v>
      </c>
      <c r="L37" s="35">
        <f t="shared" si="8"/>
        <v>3.2009195958546068</v>
      </c>
      <c r="M37" s="36">
        <f t="shared" si="9"/>
        <v>4.2678927944728091</v>
      </c>
      <c r="N37" s="36">
        <f t="shared" si="10"/>
        <v>5.3348659930910109</v>
      </c>
      <c r="O37" s="36">
        <f t="shared" si="11"/>
        <v>6.4018391917092137</v>
      </c>
      <c r="P37" s="37">
        <f t="shared" si="12"/>
        <v>7.4688123903274155</v>
      </c>
      <c r="Q37" s="38"/>
      <c r="R37" s="39">
        <f t="shared" si="24"/>
        <v>-0.9975587513665336</v>
      </c>
      <c r="S37" s="40">
        <f t="shared" si="25"/>
        <v>5.2407701439588994</v>
      </c>
      <c r="T37" s="40">
        <f t="shared" si="26"/>
        <v>-1.1970705016398404</v>
      </c>
      <c r="U37" s="40">
        <f t="shared" si="27"/>
        <v>6.2889241727506793</v>
      </c>
      <c r="V37" s="40">
        <f t="shared" si="28"/>
        <v>-1.5960940021864538</v>
      </c>
      <c r="W37" s="40">
        <f t="shared" si="29"/>
        <v>8.385232230334239</v>
      </c>
      <c r="X37" s="40">
        <f t="shared" si="30"/>
        <v>-1.7956057524597606</v>
      </c>
      <c r="Y37" s="40">
        <f t="shared" si="31"/>
        <v>9.4333862591260189</v>
      </c>
      <c r="Z37" s="40">
        <f t="shared" si="32"/>
        <v>-1.9153128026237445</v>
      </c>
      <c r="AA37" s="41">
        <f t="shared" si="33"/>
        <v>10.062278676401087</v>
      </c>
      <c r="AB37" s="39">
        <f t="shared" si="13"/>
        <v>-0.59853525081992021</v>
      </c>
      <c r="AC37" s="40">
        <f t="shared" si="14"/>
        <v>3.1444620863753396</v>
      </c>
      <c r="AD37" s="40">
        <f t="shared" si="15"/>
        <v>-0.7980470010932269</v>
      </c>
      <c r="AE37" s="40">
        <f t="shared" si="16"/>
        <v>4.1926161151671195</v>
      </c>
      <c r="AF37" s="40">
        <f t="shared" si="17"/>
        <v>-0.9975587513665336</v>
      </c>
      <c r="AG37" s="40">
        <f t="shared" si="18"/>
        <v>5.2407701439588994</v>
      </c>
      <c r="AH37" s="40">
        <f t="shared" si="19"/>
        <v>-1.1970705016398404</v>
      </c>
      <c r="AI37" s="40">
        <f t="shared" si="20"/>
        <v>6.2889241727506793</v>
      </c>
      <c r="AJ37" s="40">
        <f t="shared" si="21"/>
        <v>-1.396582251913147</v>
      </c>
      <c r="AK37" s="41">
        <f t="shared" si="22"/>
        <v>7.3370782015424592</v>
      </c>
      <c r="AM37" s="38">
        <f>CHOOSE(Data!$F$13,R37,T37,V37,X37,Z37)</f>
        <v>-1.7956057524597606</v>
      </c>
      <c r="AN37" s="38">
        <f>CHOOSE(Data!$F$13,S37,U37,W37,Y37,AA37)</f>
        <v>9.4333862591260189</v>
      </c>
      <c r="AO37" s="38">
        <f>CHOOSE(Data!$F$13,AB37,AD37,AF37,AH37,AJ37)</f>
        <v>-1.1970705016398404</v>
      </c>
      <c r="AP37" s="38">
        <f>CHOOSE(Data!$F$13,AC37,AE37,AG37,AI37,AK37)</f>
        <v>6.2889241727506793</v>
      </c>
    </row>
    <row r="38" spans="1:42" x14ac:dyDescent="0.35">
      <c r="A38" s="4">
        <v>21</v>
      </c>
      <c r="B38" s="33">
        <f>Offset-DEGREES(ATAN2((Vfj*SIN(RADIANS(Data!$A38))),(Vcat+Vfj*COS(RADIANS(Data!$A38)))))</f>
        <v>11.316801974364964</v>
      </c>
      <c r="C38" s="33">
        <f t="shared" si="0"/>
        <v>752.10377912882473</v>
      </c>
      <c r="D38" s="4">
        <f t="shared" si="1"/>
        <v>150.51453880902611</v>
      </c>
      <c r="E38" s="33">
        <f t="shared" si="23"/>
        <v>767.01676707406716</v>
      </c>
      <c r="F38" s="34">
        <f t="shared" si="2"/>
        <v>101.31680197436496</v>
      </c>
      <c r="G38" s="35">
        <f t="shared" si="3"/>
        <v>5.3265053269032441</v>
      </c>
      <c r="H38" s="36">
        <f t="shared" si="4"/>
        <v>6.3918063922838932</v>
      </c>
      <c r="I38" s="36">
        <f t="shared" si="5"/>
        <v>8.5224085230451898</v>
      </c>
      <c r="J38" s="36">
        <f t="shared" si="6"/>
        <v>9.5877095884258399</v>
      </c>
      <c r="K38" s="37">
        <f t="shared" si="7"/>
        <v>10.226890227654229</v>
      </c>
      <c r="L38" s="35">
        <f t="shared" si="8"/>
        <v>3.1959031961419466</v>
      </c>
      <c r="M38" s="36">
        <f t="shared" si="9"/>
        <v>4.2612042615225949</v>
      </c>
      <c r="N38" s="36">
        <f t="shared" si="10"/>
        <v>5.3265053269032441</v>
      </c>
      <c r="O38" s="36">
        <f t="shared" si="11"/>
        <v>6.3918063922838932</v>
      </c>
      <c r="P38" s="37">
        <f t="shared" si="12"/>
        <v>7.4571074576645415</v>
      </c>
      <c r="Q38" s="38"/>
      <c r="R38" s="39">
        <f t="shared" si="24"/>
        <v>-1.0452398528404587</v>
      </c>
      <c r="S38" s="40">
        <f t="shared" si="25"/>
        <v>5.2229429106168386</v>
      </c>
      <c r="T38" s="40">
        <f t="shared" si="26"/>
        <v>-1.2542878234085506</v>
      </c>
      <c r="U38" s="40">
        <f t="shared" si="27"/>
        <v>6.2675314927402068</v>
      </c>
      <c r="V38" s="40">
        <f t="shared" si="28"/>
        <v>-1.6723837645447339</v>
      </c>
      <c r="W38" s="40">
        <f t="shared" si="29"/>
        <v>8.3567086569869407</v>
      </c>
      <c r="X38" s="40">
        <f t="shared" si="30"/>
        <v>-1.881431735112826</v>
      </c>
      <c r="Y38" s="40">
        <f t="shared" si="31"/>
        <v>9.4012972391103098</v>
      </c>
      <c r="Z38" s="40">
        <f t="shared" si="32"/>
        <v>-2.0068605174536809</v>
      </c>
      <c r="AA38" s="41">
        <f t="shared" si="33"/>
        <v>10.028050388384329</v>
      </c>
      <c r="AB38" s="39">
        <f t="shared" si="13"/>
        <v>-0.6271439117042753</v>
      </c>
      <c r="AC38" s="40">
        <f t="shared" si="14"/>
        <v>3.1337657463701034</v>
      </c>
      <c r="AD38" s="40">
        <f t="shared" si="15"/>
        <v>-0.83619188227236696</v>
      </c>
      <c r="AE38" s="40">
        <f t="shared" si="16"/>
        <v>4.1783543284934703</v>
      </c>
      <c r="AF38" s="40">
        <f t="shared" si="17"/>
        <v>-1.0452398528404587</v>
      </c>
      <c r="AG38" s="40">
        <f t="shared" si="18"/>
        <v>5.2229429106168386</v>
      </c>
      <c r="AH38" s="40">
        <f t="shared" si="19"/>
        <v>-1.2542878234085506</v>
      </c>
      <c r="AI38" s="40">
        <f t="shared" si="20"/>
        <v>6.2675314927402068</v>
      </c>
      <c r="AJ38" s="40">
        <f t="shared" si="21"/>
        <v>-1.4633357939766423</v>
      </c>
      <c r="AK38" s="41">
        <f t="shared" si="22"/>
        <v>7.3121200748635733</v>
      </c>
      <c r="AM38" s="38">
        <f>CHOOSE(Data!$F$13,R38,T38,V38,X38,Z38)</f>
        <v>-1.881431735112826</v>
      </c>
      <c r="AN38" s="38">
        <f>CHOOSE(Data!$F$13,S38,U38,W38,Y38,AA38)</f>
        <v>9.4012972391103098</v>
      </c>
      <c r="AO38" s="38">
        <f>CHOOSE(Data!$F$13,AB38,AD38,AF38,AH38,AJ38)</f>
        <v>-1.2542878234085506</v>
      </c>
      <c r="AP38" s="38">
        <f>CHOOSE(Data!$F$13,AC38,AE38,AG38,AI38,AK38)</f>
        <v>6.2675314927402068</v>
      </c>
    </row>
    <row r="39" spans="1:42" x14ac:dyDescent="0.35">
      <c r="A39" s="4">
        <v>22</v>
      </c>
      <c r="B39" s="33">
        <f>Offset-DEGREES(ATAN2((Vfj*SIN(RADIANS(Data!$A39))),(Vcat+Vfj*COS(RADIANS(Data!$A39)))))</f>
        <v>11.856641650615302</v>
      </c>
      <c r="C39" s="33">
        <f t="shared" si="0"/>
        <v>749.41721891805071</v>
      </c>
      <c r="D39" s="4">
        <f t="shared" si="1"/>
        <v>157.33476923468305</v>
      </c>
      <c r="E39" s="33">
        <f t="shared" si="23"/>
        <v>765.75478948616217</v>
      </c>
      <c r="F39" s="34">
        <f t="shared" si="2"/>
        <v>101.8566416506153</v>
      </c>
      <c r="G39" s="35">
        <f t="shared" si="3"/>
        <v>5.3177415936539045</v>
      </c>
      <c r="H39" s="36">
        <f t="shared" si="4"/>
        <v>6.3812899123846849</v>
      </c>
      <c r="I39" s="36">
        <f t="shared" si="5"/>
        <v>8.5083865498462465</v>
      </c>
      <c r="J39" s="36">
        <f t="shared" si="6"/>
        <v>9.5719348685770278</v>
      </c>
      <c r="K39" s="37">
        <f t="shared" si="7"/>
        <v>10.210063859815495</v>
      </c>
      <c r="L39" s="35">
        <f t="shared" si="8"/>
        <v>3.1906449561923425</v>
      </c>
      <c r="M39" s="36">
        <f t="shared" si="9"/>
        <v>4.2541932749231233</v>
      </c>
      <c r="N39" s="36">
        <f t="shared" si="10"/>
        <v>5.3177415936539045</v>
      </c>
      <c r="O39" s="36">
        <f t="shared" si="11"/>
        <v>6.3812899123846849</v>
      </c>
      <c r="P39" s="37">
        <f t="shared" si="12"/>
        <v>7.4448382311154662</v>
      </c>
      <c r="Q39" s="38"/>
      <c r="R39" s="39">
        <f t="shared" si="24"/>
        <v>-1.0926025641297439</v>
      </c>
      <c r="S39" s="40">
        <f t="shared" si="25"/>
        <v>5.2042862424864635</v>
      </c>
      <c r="T39" s="40">
        <f t="shared" si="26"/>
        <v>-1.3111230769556925</v>
      </c>
      <c r="U39" s="40">
        <f t="shared" si="27"/>
        <v>6.2451434909837564</v>
      </c>
      <c r="V39" s="40">
        <f t="shared" si="28"/>
        <v>-1.74816410260759</v>
      </c>
      <c r="W39" s="40">
        <f t="shared" si="29"/>
        <v>8.3268579879783413</v>
      </c>
      <c r="X39" s="40">
        <f t="shared" si="30"/>
        <v>-1.9666846154335389</v>
      </c>
      <c r="Y39" s="40">
        <f t="shared" si="31"/>
        <v>9.3677152364756342</v>
      </c>
      <c r="Z39" s="40">
        <f t="shared" si="32"/>
        <v>-2.097796923129108</v>
      </c>
      <c r="AA39" s="41">
        <f t="shared" si="33"/>
        <v>9.9922295855740089</v>
      </c>
      <c r="AB39" s="39">
        <f t="shared" si="13"/>
        <v>-0.65556153847784626</v>
      </c>
      <c r="AC39" s="40">
        <f t="shared" si="14"/>
        <v>3.1225717454918782</v>
      </c>
      <c r="AD39" s="40">
        <f t="shared" si="15"/>
        <v>-0.87408205130379502</v>
      </c>
      <c r="AE39" s="40">
        <f t="shared" si="16"/>
        <v>4.1634289939891707</v>
      </c>
      <c r="AF39" s="40">
        <f t="shared" si="17"/>
        <v>-1.0926025641297439</v>
      </c>
      <c r="AG39" s="40">
        <f t="shared" si="18"/>
        <v>5.2042862424864635</v>
      </c>
      <c r="AH39" s="40">
        <f t="shared" si="19"/>
        <v>-1.3111230769556925</v>
      </c>
      <c r="AI39" s="40">
        <f t="shared" si="20"/>
        <v>6.2451434909837564</v>
      </c>
      <c r="AJ39" s="40">
        <f t="shared" si="21"/>
        <v>-1.5296435897816414</v>
      </c>
      <c r="AK39" s="41">
        <f t="shared" si="22"/>
        <v>7.2860007394810493</v>
      </c>
      <c r="AM39" s="38">
        <f>CHOOSE(Data!$F$13,R39,T39,V39,X39,Z39)</f>
        <v>-1.9666846154335389</v>
      </c>
      <c r="AN39" s="38">
        <f>CHOOSE(Data!$F$13,S39,U39,W39,Y39,AA39)</f>
        <v>9.3677152364756342</v>
      </c>
      <c r="AO39" s="38">
        <f>CHOOSE(Data!$F$13,AB39,AD39,AF39,AH39,AJ39)</f>
        <v>-1.3111230769556925</v>
      </c>
      <c r="AP39" s="38">
        <f>CHOOSE(Data!$F$13,AC39,AE39,AG39,AI39,AK39)</f>
        <v>6.2451434909837564</v>
      </c>
    </row>
    <row r="40" spans="1:42" x14ac:dyDescent="0.35">
      <c r="A40" s="4">
        <v>23</v>
      </c>
      <c r="B40" s="33">
        <f>Offset-DEGREES(ATAN2((Vfj*SIN(RADIANS(Data!$A40))),(Vcat+Vfj*COS(RADIANS(Data!$A40)))))</f>
        <v>12.396615886443087</v>
      </c>
      <c r="C40" s="33">
        <f t="shared" si="0"/>
        <v>746.61203845002501</v>
      </c>
      <c r="D40" s="4">
        <f t="shared" si="1"/>
        <v>164.10707396549498</v>
      </c>
      <c r="E40" s="33">
        <f t="shared" si="23"/>
        <v>764.43486817649682</v>
      </c>
      <c r="F40" s="34">
        <f t="shared" si="2"/>
        <v>102.39661588644309</v>
      </c>
      <c r="G40" s="35">
        <f t="shared" si="3"/>
        <v>5.3085754734478945</v>
      </c>
      <c r="H40" s="36">
        <f t="shared" si="4"/>
        <v>6.3702905681374737</v>
      </c>
      <c r="I40" s="36">
        <f t="shared" si="5"/>
        <v>8.4937207575166305</v>
      </c>
      <c r="J40" s="36">
        <f t="shared" si="6"/>
        <v>9.5554358522062106</v>
      </c>
      <c r="K40" s="37">
        <f t="shared" si="7"/>
        <v>10.192464909019957</v>
      </c>
      <c r="L40" s="35">
        <f t="shared" si="8"/>
        <v>3.1851452840687369</v>
      </c>
      <c r="M40" s="36">
        <f t="shared" si="9"/>
        <v>4.2468603787583152</v>
      </c>
      <c r="N40" s="36">
        <f t="shared" si="10"/>
        <v>5.3085754734478945</v>
      </c>
      <c r="O40" s="36">
        <f t="shared" si="11"/>
        <v>6.3702905681374737</v>
      </c>
      <c r="P40" s="37">
        <f t="shared" si="12"/>
        <v>7.4320056628270521</v>
      </c>
      <c r="Q40" s="38"/>
      <c r="R40" s="39">
        <f t="shared" si="24"/>
        <v>-1.1396324580937145</v>
      </c>
      <c r="S40" s="40">
        <f t="shared" si="25"/>
        <v>5.1848058225696185</v>
      </c>
      <c r="T40" s="40">
        <f t="shared" si="26"/>
        <v>-1.3675589497124574</v>
      </c>
      <c r="U40" s="40">
        <f t="shared" si="27"/>
        <v>6.2217669870835417</v>
      </c>
      <c r="V40" s="40">
        <f t="shared" si="28"/>
        <v>-1.823411932949943</v>
      </c>
      <c r="W40" s="40">
        <f t="shared" si="29"/>
        <v>8.2956893161113889</v>
      </c>
      <c r="X40" s="40">
        <f t="shared" si="30"/>
        <v>-2.0513384245686859</v>
      </c>
      <c r="Y40" s="40">
        <f t="shared" si="31"/>
        <v>9.332650480625313</v>
      </c>
      <c r="Z40" s="40">
        <f t="shared" si="32"/>
        <v>-2.1880943195399314</v>
      </c>
      <c r="AA40" s="41">
        <f t="shared" si="33"/>
        <v>9.954827179333666</v>
      </c>
      <c r="AB40" s="39">
        <f t="shared" si="13"/>
        <v>-0.6837794748562287</v>
      </c>
      <c r="AC40" s="40">
        <f t="shared" si="14"/>
        <v>3.1108834935417709</v>
      </c>
      <c r="AD40" s="40">
        <f t="shared" si="15"/>
        <v>-0.91170596647497149</v>
      </c>
      <c r="AE40" s="40">
        <f t="shared" si="16"/>
        <v>4.1478446580556945</v>
      </c>
      <c r="AF40" s="40">
        <f t="shared" si="17"/>
        <v>-1.1396324580937145</v>
      </c>
      <c r="AG40" s="40">
        <f t="shared" si="18"/>
        <v>5.1848058225696185</v>
      </c>
      <c r="AH40" s="40">
        <f t="shared" si="19"/>
        <v>-1.3675589497124574</v>
      </c>
      <c r="AI40" s="40">
        <f t="shared" si="20"/>
        <v>6.2217669870835417</v>
      </c>
      <c r="AJ40" s="40">
        <f t="shared" si="21"/>
        <v>-1.5954854413312001</v>
      </c>
      <c r="AK40" s="41">
        <f t="shared" si="22"/>
        <v>7.2587281515974649</v>
      </c>
      <c r="AM40" s="38">
        <f>CHOOSE(Data!$F$13,R40,T40,V40,X40,Z40)</f>
        <v>-2.0513384245686859</v>
      </c>
      <c r="AN40" s="38">
        <f>CHOOSE(Data!$F$13,S40,U40,W40,Y40,AA40)</f>
        <v>9.332650480625313</v>
      </c>
      <c r="AO40" s="38">
        <f>CHOOSE(Data!$F$13,AB40,AD40,AF40,AH40,AJ40)</f>
        <v>-1.3675589497124574</v>
      </c>
      <c r="AP40" s="38">
        <f>CHOOSE(Data!$F$13,AC40,AE40,AG40,AI40,AK40)</f>
        <v>6.2217669870835417</v>
      </c>
    </row>
    <row r="41" spans="1:42" x14ac:dyDescent="0.35">
      <c r="A41" s="4">
        <v>24</v>
      </c>
      <c r="B41" s="33">
        <f>Offset-DEGREES(ATAN2((Vfj*SIN(RADIANS(Data!$A41))),(Vcat+Vfj*COS(RADIANS(Data!$A41)))))</f>
        <v>12.936731445730231</v>
      </c>
      <c r="C41" s="33">
        <f t="shared" si="0"/>
        <v>743.68909220989235</v>
      </c>
      <c r="D41" s="4">
        <f t="shared" si="1"/>
        <v>170.82939009183607</v>
      </c>
      <c r="E41" s="33">
        <f t="shared" si="23"/>
        <v>763.05710558982571</v>
      </c>
      <c r="F41" s="34">
        <f t="shared" si="2"/>
        <v>102.93673144573023</v>
      </c>
      <c r="G41" s="35">
        <f t="shared" si="3"/>
        <v>5.2990076777071229</v>
      </c>
      <c r="H41" s="36">
        <f t="shared" si="4"/>
        <v>6.3588092132485476</v>
      </c>
      <c r="I41" s="36">
        <f t="shared" si="5"/>
        <v>8.4784122843313963</v>
      </c>
      <c r="J41" s="36">
        <f t="shared" si="6"/>
        <v>9.538213819872821</v>
      </c>
      <c r="K41" s="37">
        <f t="shared" si="7"/>
        <v>10.174094741197676</v>
      </c>
      <c r="L41" s="35">
        <f t="shared" si="8"/>
        <v>3.1794046066242738</v>
      </c>
      <c r="M41" s="36">
        <f t="shared" si="9"/>
        <v>4.2392061421656981</v>
      </c>
      <c r="N41" s="36">
        <f t="shared" si="10"/>
        <v>5.2990076777071229</v>
      </c>
      <c r="O41" s="36">
        <f t="shared" si="11"/>
        <v>6.3588092132485476</v>
      </c>
      <c r="P41" s="37">
        <f t="shared" si="12"/>
        <v>7.4186107487899715</v>
      </c>
      <c r="Q41" s="38"/>
      <c r="R41" s="39">
        <f t="shared" si="24"/>
        <v>-1.1863152089710829</v>
      </c>
      <c r="S41" s="40">
        <f t="shared" si="25"/>
        <v>5.1645075847909192</v>
      </c>
      <c r="T41" s="40">
        <f t="shared" si="26"/>
        <v>-1.4235782507652994</v>
      </c>
      <c r="U41" s="40">
        <f t="shared" si="27"/>
        <v>6.1974091017491029</v>
      </c>
      <c r="V41" s="40">
        <f t="shared" si="28"/>
        <v>-1.8981043343537325</v>
      </c>
      <c r="W41" s="40">
        <f t="shared" si="29"/>
        <v>8.2632121356654693</v>
      </c>
      <c r="X41" s="40">
        <f t="shared" si="30"/>
        <v>-2.1353673761479492</v>
      </c>
      <c r="Y41" s="40">
        <f t="shared" si="31"/>
        <v>9.2961136526236547</v>
      </c>
      <c r="Z41" s="40">
        <f t="shared" si="32"/>
        <v>-2.2777252012244791</v>
      </c>
      <c r="AA41" s="41">
        <f t="shared" si="33"/>
        <v>9.9158545627985646</v>
      </c>
      <c r="AB41" s="39">
        <f t="shared" si="13"/>
        <v>-0.71178912538264971</v>
      </c>
      <c r="AC41" s="40">
        <f t="shared" si="14"/>
        <v>3.0987045508745514</v>
      </c>
      <c r="AD41" s="40">
        <f t="shared" si="15"/>
        <v>-0.94905216717686625</v>
      </c>
      <c r="AE41" s="40">
        <f t="shared" si="16"/>
        <v>4.1316060678327347</v>
      </c>
      <c r="AF41" s="40">
        <f t="shared" si="17"/>
        <v>-1.1863152089710829</v>
      </c>
      <c r="AG41" s="40">
        <f t="shared" si="18"/>
        <v>5.1645075847909192</v>
      </c>
      <c r="AH41" s="40">
        <f t="shared" si="19"/>
        <v>-1.4235782507652994</v>
      </c>
      <c r="AI41" s="40">
        <f t="shared" si="20"/>
        <v>6.1974091017491029</v>
      </c>
      <c r="AJ41" s="40">
        <f t="shared" si="21"/>
        <v>-1.660841292559516</v>
      </c>
      <c r="AK41" s="41">
        <f t="shared" si="22"/>
        <v>7.2303106187072865</v>
      </c>
      <c r="AM41" s="38">
        <f>CHOOSE(Data!$F$13,R41,T41,V41,X41,Z41)</f>
        <v>-2.1353673761479492</v>
      </c>
      <c r="AN41" s="38">
        <f>CHOOSE(Data!$F$13,S41,U41,W41,Y41,AA41)</f>
        <v>9.2961136526236547</v>
      </c>
      <c r="AO41" s="38">
        <f>CHOOSE(Data!$F$13,AB41,AD41,AF41,AH41,AJ41)</f>
        <v>-1.4235782507652994</v>
      </c>
      <c r="AP41" s="38">
        <f>CHOOSE(Data!$F$13,AC41,AE41,AG41,AI41,AK41)</f>
        <v>6.1974091017491029</v>
      </c>
    </row>
    <row r="42" spans="1:42" x14ac:dyDescent="0.35">
      <c r="A42" s="4">
        <v>25</v>
      </c>
      <c r="B42" s="33">
        <f>Offset-DEGREES(ATAN2((Vfj*SIN(RADIANS(Data!$A42))),(Vcat+Vfj*COS(RADIANS(Data!$A42)))))</f>
        <v>13.476995182925691</v>
      </c>
      <c r="C42" s="33">
        <f t="shared" si="0"/>
        <v>740.64927055539295</v>
      </c>
      <c r="D42" s="4">
        <f t="shared" si="1"/>
        <v>177.49966993109376</v>
      </c>
      <c r="E42" s="33">
        <f t="shared" si="23"/>
        <v>761.62160867446698</v>
      </c>
      <c r="F42" s="34">
        <f t="shared" si="2"/>
        <v>103.47699518292569</v>
      </c>
      <c r="G42" s="35">
        <f t="shared" si="3"/>
        <v>5.2890389491282432</v>
      </c>
      <c r="H42" s="36">
        <f t="shared" si="4"/>
        <v>6.3468467389538921</v>
      </c>
      <c r="I42" s="36">
        <f t="shared" si="5"/>
        <v>8.4624623186051888</v>
      </c>
      <c r="J42" s="36">
        <f t="shared" si="6"/>
        <v>9.5202701084308377</v>
      </c>
      <c r="K42" s="37">
        <f t="shared" si="7"/>
        <v>10.154954782326225</v>
      </c>
      <c r="L42" s="35">
        <f t="shared" si="8"/>
        <v>3.173423369476946</v>
      </c>
      <c r="M42" s="36">
        <f t="shared" si="9"/>
        <v>4.2312311593025944</v>
      </c>
      <c r="N42" s="36">
        <f t="shared" si="10"/>
        <v>5.2890389491282432</v>
      </c>
      <c r="O42" s="36">
        <f t="shared" si="11"/>
        <v>6.3468467389538921</v>
      </c>
      <c r="P42" s="37">
        <f t="shared" si="12"/>
        <v>7.40465452877954</v>
      </c>
      <c r="Q42" s="38"/>
      <c r="R42" s="39">
        <f t="shared" si="24"/>
        <v>-1.2326365967437076</v>
      </c>
      <c r="S42" s="40">
        <f t="shared" si="25"/>
        <v>5.1433977121902288</v>
      </c>
      <c r="T42" s="40">
        <f t="shared" si="26"/>
        <v>-1.479163916092449</v>
      </c>
      <c r="U42" s="40">
        <f t="shared" si="27"/>
        <v>6.1720772546282756</v>
      </c>
      <c r="V42" s="40">
        <f t="shared" si="28"/>
        <v>-1.972218554789932</v>
      </c>
      <c r="W42" s="40">
        <f t="shared" si="29"/>
        <v>8.2294363395043657</v>
      </c>
      <c r="X42" s="40">
        <f t="shared" si="30"/>
        <v>-2.2187458741386736</v>
      </c>
      <c r="Y42" s="40">
        <f t="shared" si="31"/>
        <v>9.2581158819424125</v>
      </c>
      <c r="Z42" s="40">
        <f t="shared" si="32"/>
        <v>-2.3666622657479182</v>
      </c>
      <c r="AA42" s="41">
        <f t="shared" si="33"/>
        <v>9.8753236074052388</v>
      </c>
      <c r="AB42" s="39">
        <f t="shared" si="13"/>
        <v>-0.73958195804622451</v>
      </c>
      <c r="AC42" s="40">
        <f t="shared" si="14"/>
        <v>3.0860386273141378</v>
      </c>
      <c r="AD42" s="40">
        <f t="shared" si="15"/>
        <v>-0.98610927739496601</v>
      </c>
      <c r="AE42" s="40">
        <f t="shared" si="16"/>
        <v>4.1147181697521829</v>
      </c>
      <c r="AF42" s="40">
        <f t="shared" si="17"/>
        <v>-1.2326365967437076</v>
      </c>
      <c r="AG42" s="40">
        <f t="shared" si="18"/>
        <v>5.1433977121902288</v>
      </c>
      <c r="AH42" s="40">
        <f t="shared" si="19"/>
        <v>-1.479163916092449</v>
      </c>
      <c r="AI42" s="40">
        <f t="shared" si="20"/>
        <v>6.1720772546282756</v>
      </c>
      <c r="AJ42" s="40">
        <f t="shared" si="21"/>
        <v>-1.7256912354411904</v>
      </c>
      <c r="AK42" s="41">
        <f t="shared" si="22"/>
        <v>7.2007567970663207</v>
      </c>
      <c r="AM42" s="38">
        <f>CHOOSE(Data!$F$13,R42,T42,V42,X42,Z42)</f>
        <v>-2.2187458741386736</v>
      </c>
      <c r="AN42" s="38">
        <f>CHOOSE(Data!$F$13,S42,U42,W42,Y42,AA42)</f>
        <v>9.2581158819424125</v>
      </c>
      <c r="AO42" s="38">
        <f>CHOOSE(Data!$F$13,AB42,AD42,AF42,AH42,AJ42)</f>
        <v>-1.479163916092449</v>
      </c>
      <c r="AP42" s="38">
        <f>CHOOSE(Data!$F$13,AC42,AE42,AG42,AI42,AK42)</f>
        <v>6.1720772546282756</v>
      </c>
    </row>
    <row r="43" spans="1:42" x14ac:dyDescent="0.35">
      <c r="A43" s="4">
        <v>26</v>
      </c>
      <c r="B43" s="33">
        <f>Offset-DEGREES(ATAN2((Vfj*SIN(RADIANS(Data!$A43))),(Vcat+Vfj*COS(RADIANS(Data!$A43)))))</f>
        <v>14.017414047938288</v>
      </c>
      <c r="C43" s="33">
        <f t="shared" si="0"/>
        <v>737.49349944565017</v>
      </c>
      <c r="D43" s="4">
        <f t="shared" si="1"/>
        <v>184.11588165141251</v>
      </c>
      <c r="E43" s="33">
        <f t="shared" si="23"/>
        <v>760.12848887597158</v>
      </c>
      <c r="F43" s="34">
        <f t="shared" si="2"/>
        <v>104.01741404793829</v>
      </c>
      <c r="G43" s="35">
        <f t="shared" si="3"/>
        <v>5.2786700616386915</v>
      </c>
      <c r="H43" s="36">
        <f t="shared" si="4"/>
        <v>6.3344040739664305</v>
      </c>
      <c r="I43" s="36">
        <f t="shared" si="5"/>
        <v>8.4458720986219067</v>
      </c>
      <c r="J43" s="36">
        <f t="shared" si="6"/>
        <v>9.5016061109496448</v>
      </c>
      <c r="K43" s="37">
        <f t="shared" si="7"/>
        <v>10.135046518346288</v>
      </c>
      <c r="L43" s="35">
        <f t="shared" si="8"/>
        <v>3.1672020369832152</v>
      </c>
      <c r="M43" s="36">
        <f t="shared" si="9"/>
        <v>4.2229360493109533</v>
      </c>
      <c r="N43" s="36">
        <f t="shared" si="10"/>
        <v>5.2786700616386915</v>
      </c>
      <c r="O43" s="36">
        <f t="shared" si="11"/>
        <v>6.3344040739664305</v>
      </c>
      <c r="P43" s="37">
        <f t="shared" si="12"/>
        <v>7.3901380862941686</v>
      </c>
      <c r="Q43" s="38"/>
      <c r="R43" s="39">
        <f t="shared" si="24"/>
        <v>-1.2785825114681431</v>
      </c>
      <c r="S43" s="40">
        <f t="shared" si="25"/>
        <v>5.1214826350392366</v>
      </c>
      <c r="T43" s="40">
        <f t="shared" si="26"/>
        <v>-1.5342990137617718</v>
      </c>
      <c r="U43" s="40">
        <f t="shared" si="27"/>
        <v>6.1457791620470843</v>
      </c>
      <c r="V43" s="40">
        <f t="shared" si="28"/>
        <v>-2.0457320183490291</v>
      </c>
      <c r="W43" s="40">
        <f t="shared" si="29"/>
        <v>8.1943722160627797</v>
      </c>
      <c r="X43" s="40">
        <f t="shared" si="30"/>
        <v>-2.3014485206426576</v>
      </c>
      <c r="Y43" s="40">
        <f t="shared" si="31"/>
        <v>9.2186687430706264</v>
      </c>
      <c r="Z43" s="40">
        <f t="shared" si="32"/>
        <v>-2.4548784220188349</v>
      </c>
      <c r="AA43" s="41">
        <f t="shared" si="33"/>
        <v>9.8332466592753338</v>
      </c>
      <c r="AB43" s="39">
        <f t="shared" si="13"/>
        <v>-0.7671495068808859</v>
      </c>
      <c r="AC43" s="40">
        <f t="shared" si="14"/>
        <v>3.0728895810235421</v>
      </c>
      <c r="AD43" s="40">
        <f t="shared" si="15"/>
        <v>-1.0228660091745145</v>
      </c>
      <c r="AE43" s="40">
        <f t="shared" si="16"/>
        <v>4.0971861080313898</v>
      </c>
      <c r="AF43" s="40">
        <f t="shared" si="17"/>
        <v>-1.2785825114681431</v>
      </c>
      <c r="AG43" s="40">
        <f t="shared" si="18"/>
        <v>5.1214826350392366</v>
      </c>
      <c r="AH43" s="40">
        <f t="shared" si="19"/>
        <v>-1.5342990137617718</v>
      </c>
      <c r="AI43" s="40">
        <f t="shared" si="20"/>
        <v>6.1457791620470843</v>
      </c>
      <c r="AJ43" s="40">
        <f t="shared" si="21"/>
        <v>-1.7900155160554003</v>
      </c>
      <c r="AK43" s="41">
        <f t="shared" si="22"/>
        <v>7.170075689054932</v>
      </c>
      <c r="AM43" s="38">
        <f>CHOOSE(Data!$F$13,R43,T43,V43,X43,Z43)</f>
        <v>-2.3014485206426576</v>
      </c>
      <c r="AN43" s="38">
        <f>CHOOSE(Data!$F$13,S43,U43,W43,Y43,AA43)</f>
        <v>9.2186687430706264</v>
      </c>
      <c r="AO43" s="38">
        <f>CHOOSE(Data!$F$13,AB43,AD43,AF43,AH43,AJ43)</f>
        <v>-1.5342990137617718</v>
      </c>
      <c r="AP43" s="38">
        <f>CHOOSE(Data!$F$13,AC43,AE43,AG43,AI43,AK43)</f>
        <v>6.1457791620470843</v>
      </c>
    </row>
    <row r="44" spans="1:42" x14ac:dyDescent="0.35">
      <c r="A44" s="4">
        <v>27</v>
      </c>
      <c r="B44" s="33">
        <f>Offset-DEGREES(ATAN2((Vfj*SIN(RADIANS(Data!$A44))),(Vcat+Vfj*COS(RADIANS(Data!$A44)))))</f>
        <v>14.557995091162724</v>
      </c>
      <c r="C44" s="33">
        <f t="shared" si="0"/>
        <v>734.22274015911444</v>
      </c>
      <c r="D44" s="4">
        <f t="shared" si="1"/>
        <v>190.67600989060963</v>
      </c>
      <c r="E44" s="33">
        <f t="shared" si="23"/>
        <v>758.57786213055442</v>
      </c>
      <c r="F44" s="34">
        <f t="shared" si="2"/>
        <v>104.55799509116272</v>
      </c>
      <c r="G44" s="35">
        <f t="shared" si="3"/>
        <v>5.2679018203510726</v>
      </c>
      <c r="H44" s="36">
        <f t="shared" si="4"/>
        <v>6.3214821844212867</v>
      </c>
      <c r="I44" s="36">
        <f t="shared" si="5"/>
        <v>8.4286429125617151</v>
      </c>
      <c r="J44" s="36">
        <f t="shared" si="6"/>
        <v>9.4822232766319292</v>
      </c>
      <c r="K44" s="37">
        <f t="shared" si="7"/>
        <v>10.114371495074058</v>
      </c>
      <c r="L44" s="35">
        <f t="shared" si="8"/>
        <v>3.1607410922106434</v>
      </c>
      <c r="M44" s="36">
        <f t="shared" si="9"/>
        <v>4.2143214562808575</v>
      </c>
      <c r="N44" s="36">
        <f t="shared" si="10"/>
        <v>5.2679018203510726</v>
      </c>
      <c r="O44" s="36">
        <f t="shared" si="11"/>
        <v>6.3214821844212867</v>
      </c>
      <c r="P44" s="37">
        <f t="shared" si="12"/>
        <v>7.3750625484915009</v>
      </c>
      <c r="Q44" s="38"/>
      <c r="R44" s="39">
        <f t="shared" si="24"/>
        <v>-1.3241389575736777</v>
      </c>
      <c r="S44" s="40">
        <f t="shared" si="25"/>
        <v>5.0987690288827396</v>
      </c>
      <c r="T44" s="40">
        <f t="shared" si="26"/>
        <v>-1.5889667490884132</v>
      </c>
      <c r="U44" s="40">
        <f t="shared" si="27"/>
        <v>6.1185228346592879</v>
      </c>
      <c r="V44" s="40">
        <f t="shared" si="28"/>
        <v>-2.1186223321178841</v>
      </c>
      <c r="W44" s="40">
        <f t="shared" si="29"/>
        <v>8.1580304462123827</v>
      </c>
      <c r="X44" s="40">
        <f t="shared" si="30"/>
        <v>-2.3834501236326195</v>
      </c>
      <c r="Y44" s="40">
        <f t="shared" si="31"/>
        <v>9.1777842519889301</v>
      </c>
      <c r="Z44" s="40">
        <f t="shared" si="32"/>
        <v>-2.5423467985414612</v>
      </c>
      <c r="AA44" s="41">
        <f t="shared" si="33"/>
        <v>9.7896365354548607</v>
      </c>
      <c r="AB44" s="39">
        <f t="shared" si="13"/>
        <v>-0.79448337454420659</v>
      </c>
      <c r="AC44" s="40">
        <f t="shared" si="14"/>
        <v>3.059261417329644</v>
      </c>
      <c r="AD44" s="40">
        <f t="shared" si="15"/>
        <v>-1.059311166058942</v>
      </c>
      <c r="AE44" s="40">
        <f t="shared" si="16"/>
        <v>4.0790152231061914</v>
      </c>
      <c r="AF44" s="40">
        <f t="shared" si="17"/>
        <v>-1.3241389575736777</v>
      </c>
      <c r="AG44" s="40">
        <f t="shared" si="18"/>
        <v>5.0987690288827396</v>
      </c>
      <c r="AH44" s="40">
        <f t="shared" si="19"/>
        <v>-1.5889667490884132</v>
      </c>
      <c r="AI44" s="40">
        <f t="shared" si="20"/>
        <v>6.1185228346592879</v>
      </c>
      <c r="AJ44" s="40">
        <f t="shared" si="21"/>
        <v>-1.8537945406031486</v>
      </c>
      <c r="AK44" s="41">
        <f t="shared" si="22"/>
        <v>7.1382766404358353</v>
      </c>
      <c r="AM44" s="38">
        <f>CHOOSE(Data!$F$13,R44,T44,V44,X44,Z44)</f>
        <v>-2.3834501236326195</v>
      </c>
      <c r="AN44" s="38">
        <f>CHOOSE(Data!$F$13,S44,U44,W44,Y44,AA44)</f>
        <v>9.1777842519889301</v>
      </c>
      <c r="AO44" s="38">
        <f>CHOOSE(Data!$F$13,AB44,AD44,AF44,AH44,AJ44)</f>
        <v>-1.5889667490884132</v>
      </c>
      <c r="AP44" s="38">
        <f>CHOOSE(Data!$F$13,AC44,AE44,AG44,AI44,AK44)</f>
        <v>6.1185228346592879</v>
      </c>
    </row>
    <row r="45" spans="1:42" x14ac:dyDescent="0.35">
      <c r="A45" s="4">
        <v>28</v>
      </c>
      <c r="B45" s="33">
        <f>Offset-DEGREES(ATAN2((Vfj*SIN(RADIANS(Data!$A45))),(Vcat+Vfj*COS(RADIANS(Data!$A45)))))</f>
        <v>15.098745468646442</v>
      </c>
      <c r="C45" s="33">
        <f t="shared" si="0"/>
        <v>730.8379890007493</v>
      </c>
      <c r="D45" s="4">
        <f t="shared" si="1"/>
        <v>197.17805637007413</v>
      </c>
      <c r="E45" s="33">
        <f t="shared" si="23"/>
        <v>756.96984885828806</v>
      </c>
      <c r="F45" s="34">
        <f t="shared" si="2"/>
        <v>105.09874546864644</v>
      </c>
      <c r="G45" s="35">
        <f t="shared" si="3"/>
        <v>5.2567350615158892</v>
      </c>
      <c r="H45" s="36">
        <f t="shared" si="4"/>
        <v>6.3080820738190679</v>
      </c>
      <c r="I45" s="36">
        <f t="shared" si="5"/>
        <v>8.4107760984254227</v>
      </c>
      <c r="J45" s="36">
        <f t="shared" si="6"/>
        <v>9.4621231107286015</v>
      </c>
      <c r="K45" s="37">
        <f t="shared" si="7"/>
        <v>10.092931318110507</v>
      </c>
      <c r="L45" s="35">
        <f t="shared" si="8"/>
        <v>3.154041036909534</v>
      </c>
      <c r="M45" s="36">
        <f t="shared" si="9"/>
        <v>4.2053880492127114</v>
      </c>
      <c r="N45" s="36">
        <f t="shared" si="10"/>
        <v>5.2567350615158892</v>
      </c>
      <c r="O45" s="36">
        <f t="shared" si="11"/>
        <v>6.3080820738190679</v>
      </c>
      <c r="P45" s="37">
        <f t="shared" si="12"/>
        <v>7.3594290861222449</v>
      </c>
      <c r="Q45" s="38"/>
      <c r="R45" s="39">
        <f t="shared" si="24"/>
        <v>-1.3692920581255137</v>
      </c>
      <c r="S45" s="40">
        <f t="shared" si="25"/>
        <v>5.0752638125052032</v>
      </c>
      <c r="T45" s="40">
        <f t="shared" si="26"/>
        <v>-1.6431504697506167</v>
      </c>
      <c r="U45" s="40">
        <f t="shared" si="27"/>
        <v>6.0903165750062449</v>
      </c>
      <c r="V45" s="40">
        <f t="shared" si="28"/>
        <v>-2.1908672930008222</v>
      </c>
      <c r="W45" s="40">
        <f t="shared" si="29"/>
        <v>8.1204221000083248</v>
      </c>
      <c r="X45" s="40">
        <f t="shared" si="30"/>
        <v>-2.4647257046259248</v>
      </c>
      <c r="Y45" s="40">
        <f t="shared" si="31"/>
        <v>9.1354748625093674</v>
      </c>
      <c r="Z45" s="40">
        <f t="shared" si="32"/>
        <v>-2.6290407516009862</v>
      </c>
      <c r="AA45" s="41">
        <f t="shared" si="33"/>
        <v>9.7445065200099901</v>
      </c>
      <c r="AB45" s="39">
        <f t="shared" si="13"/>
        <v>-0.82157523487530837</v>
      </c>
      <c r="AC45" s="40">
        <f t="shared" si="14"/>
        <v>3.0451582875031225</v>
      </c>
      <c r="AD45" s="40">
        <f t="shared" si="15"/>
        <v>-1.0954336465004111</v>
      </c>
      <c r="AE45" s="40">
        <f t="shared" si="16"/>
        <v>4.0602110500041624</v>
      </c>
      <c r="AF45" s="40">
        <f t="shared" si="17"/>
        <v>-1.3692920581255137</v>
      </c>
      <c r="AG45" s="40">
        <f t="shared" si="18"/>
        <v>5.0752638125052032</v>
      </c>
      <c r="AH45" s="40">
        <f t="shared" si="19"/>
        <v>-1.6431504697506167</v>
      </c>
      <c r="AI45" s="40">
        <f t="shared" si="20"/>
        <v>6.0903165750062449</v>
      </c>
      <c r="AJ45" s="40">
        <f t="shared" si="21"/>
        <v>-1.9170088813757193</v>
      </c>
      <c r="AK45" s="41">
        <f t="shared" si="22"/>
        <v>7.1053693375072848</v>
      </c>
      <c r="AM45" s="38">
        <f>CHOOSE(Data!$F$13,R45,T45,V45,X45,Z45)</f>
        <v>-2.4647257046259248</v>
      </c>
      <c r="AN45" s="38">
        <f>CHOOSE(Data!$F$13,S45,U45,W45,Y45,AA45)</f>
        <v>9.1354748625093674</v>
      </c>
      <c r="AO45" s="38">
        <f>CHOOSE(Data!$F$13,AB45,AD45,AF45,AH45,AJ45)</f>
        <v>-1.6431504697506167</v>
      </c>
      <c r="AP45" s="38">
        <f>CHOOSE(Data!$F$13,AC45,AE45,AG45,AI45,AK45)</f>
        <v>6.0903165750062449</v>
      </c>
    </row>
    <row r="46" spans="1:42" x14ac:dyDescent="0.35">
      <c r="A46" s="4">
        <v>29</v>
      </c>
      <c r="B46" s="33">
        <f>Offset-DEGREES(ATAN2((Vfj*SIN(RADIANS(Data!$A46))),(Vcat+Vfj*COS(RADIANS(Data!$A46)))))</f>
        <v>15.639672447405957</v>
      </c>
      <c r="C46" s="33">
        <f t="shared" si="0"/>
        <v>727.34027699854619</v>
      </c>
      <c r="D46" s="4">
        <f t="shared" si="1"/>
        <v>203.62004050346155</v>
      </c>
      <c r="E46" s="33">
        <f t="shared" si="23"/>
        <v>755.30457395606527</v>
      </c>
      <c r="F46" s="34">
        <f t="shared" si="2"/>
        <v>105.63967244740596</v>
      </c>
      <c r="G46" s="35">
        <f t="shared" si="3"/>
        <v>5.2451706524726758</v>
      </c>
      <c r="H46" s="36">
        <f t="shared" si="4"/>
        <v>6.2942047829672108</v>
      </c>
      <c r="I46" s="36">
        <f t="shared" si="5"/>
        <v>8.3922730439562816</v>
      </c>
      <c r="J46" s="36">
        <f t="shared" si="6"/>
        <v>9.4413071744508166</v>
      </c>
      <c r="K46" s="37">
        <f t="shared" si="7"/>
        <v>10.070727652747538</v>
      </c>
      <c r="L46" s="35">
        <f t="shared" si="8"/>
        <v>3.1471023914836054</v>
      </c>
      <c r="M46" s="36">
        <f t="shared" si="9"/>
        <v>4.1961365219781408</v>
      </c>
      <c r="N46" s="36">
        <f t="shared" si="10"/>
        <v>5.2451706524726758</v>
      </c>
      <c r="O46" s="36">
        <f t="shared" si="11"/>
        <v>6.2942047829672108</v>
      </c>
      <c r="P46" s="37">
        <f t="shared" si="12"/>
        <v>7.3432389134617457</v>
      </c>
      <c r="Q46" s="38"/>
      <c r="R46" s="39">
        <f t="shared" si="24"/>
        <v>-1.4140280590518175</v>
      </c>
      <c r="S46" s="40">
        <f t="shared" si="25"/>
        <v>5.050974145823238</v>
      </c>
      <c r="T46" s="40">
        <f t="shared" si="26"/>
        <v>-1.696833670862181</v>
      </c>
      <c r="U46" s="40">
        <f t="shared" si="27"/>
        <v>6.0611689749878854</v>
      </c>
      <c r="V46" s="40">
        <f t="shared" si="28"/>
        <v>-2.2624448944829081</v>
      </c>
      <c r="W46" s="40">
        <f t="shared" si="29"/>
        <v>8.0815586333171812</v>
      </c>
      <c r="X46" s="40">
        <f t="shared" si="30"/>
        <v>-2.5452505062932715</v>
      </c>
      <c r="Y46" s="40">
        <f t="shared" si="31"/>
        <v>9.0917534624818277</v>
      </c>
      <c r="Z46" s="40">
        <f t="shared" si="32"/>
        <v>-2.7149338733794894</v>
      </c>
      <c r="AA46" s="41">
        <f t="shared" si="33"/>
        <v>9.697870359980616</v>
      </c>
      <c r="AB46" s="39">
        <f t="shared" si="13"/>
        <v>-0.84841683543109048</v>
      </c>
      <c r="AC46" s="40">
        <f t="shared" si="14"/>
        <v>3.0305844874939427</v>
      </c>
      <c r="AD46" s="40">
        <f t="shared" si="15"/>
        <v>-1.131222447241454</v>
      </c>
      <c r="AE46" s="40">
        <f t="shared" si="16"/>
        <v>4.0407793166585906</v>
      </c>
      <c r="AF46" s="40">
        <f t="shared" si="17"/>
        <v>-1.4140280590518175</v>
      </c>
      <c r="AG46" s="40">
        <f t="shared" si="18"/>
        <v>5.050974145823238</v>
      </c>
      <c r="AH46" s="40">
        <f t="shared" si="19"/>
        <v>-1.696833670862181</v>
      </c>
      <c r="AI46" s="40">
        <f t="shared" si="20"/>
        <v>6.0611689749878854</v>
      </c>
      <c r="AJ46" s="40">
        <f t="shared" si="21"/>
        <v>-1.9796392826725444</v>
      </c>
      <c r="AK46" s="41">
        <f t="shared" si="22"/>
        <v>7.0713638041525329</v>
      </c>
      <c r="AM46" s="38">
        <f>CHOOSE(Data!$F$13,R46,T46,V46,X46,Z46)</f>
        <v>-2.5452505062932715</v>
      </c>
      <c r="AN46" s="38">
        <f>CHOOSE(Data!$F$13,S46,U46,W46,Y46,AA46)</f>
        <v>9.0917534624818277</v>
      </c>
      <c r="AO46" s="38">
        <f>CHOOSE(Data!$F$13,AB46,AD46,AF46,AH46,AJ46)</f>
        <v>-1.696833670862181</v>
      </c>
      <c r="AP46" s="38">
        <f>CHOOSE(Data!$F$13,AC46,AE46,AG46,AI46,AK46)</f>
        <v>6.0611689749878854</v>
      </c>
    </row>
    <row r="47" spans="1:42" x14ac:dyDescent="0.35">
      <c r="A47" s="4">
        <v>30</v>
      </c>
      <c r="B47" s="33">
        <f>Offset-DEGREES(ATAN2((Vfj*SIN(RADIANS(Data!$A47))),(Vcat+Vfj*COS(RADIANS(Data!$A47)))))</f>
        <v>16.180783410901128</v>
      </c>
      <c r="C47" s="33">
        <f t="shared" si="0"/>
        <v>723.73066958946424</v>
      </c>
      <c r="D47" s="4">
        <f t="shared" si="1"/>
        <v>209.99999999999997</v>
      </c>
      <c r="E47" s="33">
        <f t="shared" si="23"/>
        <v>753.58216679033364</v>
      </c>
      <c r="F47" s="34">
        <f t="shared" si="2"/>
        <v>106.18078341090113</v>
      </c>
      <c r="G47" s="35">
        <f t="shared" si="3"/>
        <v>5.2332094915995384</v>
      </c>
      <c r="H47" s="36">
        <f t="shared" si="4"/>
        <v>6.2798513899194477</v>
      </c>
      <c r="I47" s="36">
        <f t="shared" si="5"/>
        <v>8.3731351865592636</v>
      </c>
      <c r="J47" s="36">
        <f t="shared" si="6"/>
        <v>9.4197770848791702</v>
      </c>
      <c r="K47" s="37">
        <f t="shared" si="7"/>
        <v>10.047762223871114</v>
      </c>
      <c r="L47" s="35">
        <f t="shared" si="8"/>
        <v>3.1399256949597238</v>
      </c>
      <c r="M47" s="36">
        <f t="shared" si="9"/>
        <v>4.1865675932796318</v>
      </c>
      <c r="N47" s="36">
        <f t="shared" si="10"/>
        <v>5.2332094915995384</v>
      </c>
      <c r="O47" s="36">
        <f t="shared" si="11"/>
        <v>6.2798513899194477</v>
      </c>
      <c r="P47" s="37">
        <f t="shared" si="12"/>
        <v>7.3264932882393552</v>
      </c>
      <c r="Q47" s="38"/>
      <c r="R47" s="39">
        <f t="shared" si="24"/>
        <v>-1.4583333333333321</v>
      </c>
      <c r="S47" s="40">
        <f t="shared" si="25"/>
        <v>5.0259074277046123</v>
      </c>
      <c r="T47" s="40">
        <f t="shared" si="26"/>
        <v>-1.7499999999999989</v>
      </c>
      <c r="U47" s="40">
        <f t="shared" si="27"/>
        <v>6.0310889132455365</v>
      </c>
      <c r="V47" s="40">
        <f t="shared" si="28"/>
        <v>-2.3333333333333321</v>
      </c>
      <c r="W47" s="40">
        <f t="shared" si="29"/>
        <v>8.0414518843273814</v>
      </c>
      <c r="X47" s="40">
        <f t="shared" si="30"/>
        <v>-2.6249999999999982</v>
      </c>
      <c r="Y47" s="40">
        <f t="shared" si="31"/>
        <v>9.046633369868303</v>
      </c>
      <c r="Z47" s="40">
        <f t="shared" si="32"/>
        <v>-2.7999999999999976</v>
      </c>
      <c r="AA47" s="41">
        <f t="shared" si="33"/>
        <v>9.6497422611928556</v>
      </c>
      <c r="AB47" s="39">
        <f t="shared" si="13"/>
        <v>-0.87499999999999944</v>
      </c>
      <c r="AC47" s="40">
        <f t="shared" si="14"/>
        <v>3.0155444566227683</v>
      </c>
      <c r="AD47" s="40">
        <f t="shared" si="15"/>
        <v>-1.1666666666666661</v>
      </c>
      <c r="AE47" s="40">
        <f t="shared" si="16"/>
        <v>4.0207259421636907</v>
      </c>
      <c r="AF47" s="40">
        <f t="shared" si="17"/>
        <v>-1.4583333333333321</v>
      </c>
      <c r="AG47" s="40">
        <f t="shared" si="18"/>
        <v>5.0259074277046123</v>
      </c>
      <c r="AH47" s="40">
        <f t="shared" si="19"/>
        <v>-1.7499999999999989</v>
      </c>
      <c r="AI47" s="40">
        <f t="shared" si="20"/>
        <v>6.0310889132455365</v>
      </c>
      <c r="AJ47" s="40">
        <f t="shared" si="21"/>
        <v>-2.0416666666666652</v>
      </c>
      <c r="AK47" s="41">
        <f t="shared" si="22"/>
        <v>7.036270398786459</v>
      </c>
      <c r="AM47" s="38">
        <f>CHOOSE(Data!$F$13,R47,T47,V47,X47,Z47)</f>
        <v>-2.6249999999999982</v>
      </c>
      <c r="AN47" s="38">
        <f>CHOOSE(Data!$F$13,S47,U47,W47,Y47,AA47)</f>
        <v>9.046633369868303</v>
      </c>
      <c r="AO47" s="38">
        <f>CHOOSE(Data!$F$13,AB47,AD47,AF47,AH47,AJ47)</f>
        <v>-1.7499999999999989</v>
      </c>
      <c r="AP47" s="38">
        <f>CHOOSE(Data!$F$13,AC47,AE47,AG47,AI47,AK47)</f>
        <v>6.0310889132455365</v>
      </c>
    </row>
    <row r="48" spans="1:42" x14ac:dyDescent="0.35">
      <c r="A48" s="4">
        <v>31</v>
      </c>
      <c r="B48" s="33">
        <f>Offset-DEGREES(ATAN2((Vfj*SIN(RADIANS(Data!$A48))),(Vcat+Vfj*COS(RADIANS(Data!$A48)))))</f>
        <v>16.722085864676913</v>
      </c>
      <c r="C48" s="33">
        <f t="shared" si="0"/>
        <v>720.01026629488717</v>
      </c>
      <c r="D48" s="4">
        <f t="shared" si="1"/>
        <v>216.31599146222274</v>
      </c>
      <c r="E48" s="33">
        <f t="shared" si="23"/>
        <v>751.80276118960808</v>
      </c>
      <c r="F48" s="34">
        <f t="shared" si="2"/>
        <v>106.72208586467691</v>
      </c>
      <c r="G48" s="35">
        <f t="shared" si="3"/>
        <v>5.2208525082611672</v>
      </c>
      <c r="H48" s="36">
        <f t="shared" si="4"/>
        <v>6.2650230099134001</v>
      </c>
      <c r="I48" s="36">
        <f t="shared" si="5"/>
        <v>8.3533640132178686</v>
      </c>
      <c r="J48" s="36">
        <f t="shared" si="6"/>
        <v>9.3975345148701006</v>
      </c>
      <c r="K48" s="37">
        <f t="shared" si="7"/>
        <v>10.024036815861441</v>
      </c>
      <c r="L48" s="35">
        <f t="shared" si="8"/>
        <v>3.1325115049567001</v>
      </c>
      <c r="M48" s="36">
        <f t="shared" si="9"/>
        <v>4.1766820066089343</v>
      </c>
      <c r="N48" s="36">
        <f t="shared" si="10"/>
        <v>5.2208525082611672</v>
      </c>
      <c r="O48" s="36">
        <f t="shared" si="11"/>
        <v>6.2650230099134001</v>
      </c>
      <c r="P48" s="37">
        <f t="shared" si="12"/>
        <v>7.3091935115656339</v>
      </c>
      <c r="Q48" s="38"/>
      <c r="R48" s="39">
        <f t="shared" si="24"/>
        <v>-1.5021943851543238</v>
      </c>
      <c r="S48" s="40">
        <f t="shared" si="25"/>
        <v>5.0000712937144955</v>
      </c>
      <c r="T48" s="40">
        <f t="shared" si="26"/>
        <v>-1.8026332621851884</v>
      </c>
      <c r="U48" s="40">
        <f t="shared" si="27"/>
        <v>6.0000855524573939</v>
      </c>
      <c r="V48" s="40">
        <f t="shared" si="28"/>
        <v>-2.4035110162469184</v>
      </c>
      <c r="W48" s="40">
        <f t="shared" si="29"/>
        <v>8.0001140699431925</v>
      </c>
      <c r="X48" s="40">
        <f t="shared" si="30"/>
        <v>-2.7039498932777826</v>
      </c>
      <c r="Y48" s="40">
        <f t="shared" si="31"/>
        <v>9.00012832868609</v>
      </c>
      <c r="Z48" s="40">
        <f t="shared" si="32"/>
        <v>-2.8842132194963015</v>
      </c>
      <c r="AA48" s="41">
        <f t="shared" si="33"/>
        <v>9.60013688393183</v>
      </c>
      <c r="AB48" s="39">
        <f t="shared" si="13"/>
        <v>-0.90131663109259419</v>
      </c>
      <c r="AC48" s="40">
        <f t="shared" si="14"/>
        <v>3.000042776228697</v>
      </c>
      <c r="AD48" s="40">
        <f t="shared" si="15"/>
        <v>-1.2017555081234592</v>
      </c>
      <c r="AE48" s="40">
        <f t="shared" si="16"/>
        <v>4.0000570349715963</v>
      </c>
      <c r="AF48" s="40">
        <f t="shared" si="17"/>
        <v>-1.5021943851543238</v>
      </c>
      <c r="AG48" s="40">
        <f t="shared" si="18"/>
        <v>5.0000712937144955</v>
      </c>
      <c r="AH48" s="40">
        <f t="shared" si="19"/>
        <v>-1.8026332621851884</v>
      </c>
      <c r="AI48" s="40">
        <f t="shared" si="20"/>
        <v>6.0000855524573939</v>
      </c>
      <c r="AJ48" s="40">
        <f t="shared" si="21"/>
        <v>-2.103072139216053</v>
      </c>
      <c r="AK48" s="41">
        <f t="shared" si="22"/>
        <v>7.0000998112002932</v>
      </c>
      <c r="AM48" s="38">
        <f>CHOOSE(Data!$F$13,R48,T48,V48,X48,Z48)</f>
        <v>-2.7039498932777826</v>
      </c>
      <c r="AN48" s="38">
        <f>CHOOSE(Data!$F$13,S48,U48,W48,Y48,AA48)</f>
        <v>9.00012832868609</v>
      </c>
      <c r="AO48" s="38">
        <f>CHOOSE(Data!$F$13,AB48,AD48,AF48,AH48,AJ48)</f>
        <v>-1.8026332621851884</v>
      </c>
      <c r="AP48" s="38">
        <f>CHOOSE(Data!$F$13,AC48,AE48,AG48,AI48,AK48)</f>
        <v>6.0000855524573939</v>
      </c>
    </row>
    <row r="49" spans="1:42" x14ac:dyDescent="0.35">
      <c r="A49" s="4">
        <v>32</v>
      </c>
      <c r="B49" s="33">
        <f>Offset-DEGREES(ATAN2((Vfj*SIN(RADIANS(Data!$A49))),(Vcat+Vfj*COS(RADIANS(Data!$A49)))))</f>
        <v>17.263587442181446</v>
      </c>
      <c r="C49" s="33">
        <f t="shared" ref="C49:C80" si="34">Vcat+Vfj*COS(RADIANS(A49))</f>
        <v>716.18020038569898</v>
      </c>
      <c r="D49" s="4">
        <f t="shared" ref="D49:D80" si="35">Vfj*SIN(RADIANS(A49))</f>
        <v>222.56609097794606</v>
      </c>
      <c r="E49" s="33">
        <f t="shared" si="23"/>
        <v>749.96649543676506</v>
      </c>
      <c r="F49" s="34">
        <f t="shared" ref="F49:F80" si="36">$C$15+$B49</f>
        <v>107.26358744218145</v>
      </c>
      <c r="G49" s="35">
        <f t="shared" ref="G49:G80" si="37">IF(ABS($E49*$R$5/3600)&lt;$U$5,$U$5,ABS($E49*$R$5/3600))</f>
        <v>5.2081006627553137</v>
      </c>
      <c r="H49" s="36">
        <f t="shared" ref="H49:H80" si="38">IF(ABS($E49*$R$6/3600)&lt;$U$6,$U$6,ABS($E49*$R$6/3600))</f>
        <v>6.2497207953063754</v>
      </c>
      <c r="I49" s="36">
        <f t="shared" ref="I49:I80" si="39">IF(ABS($E49*$R$7/3600)&lt;$U$7,$U$7,ABS($E49*$R$7/3600))</f>
        <v>8.3329610604085005</v>
      </c>
      <c r="J49" s="36">
        <f t="shared" ref="J49:J80" si="40">IF(ABS($E49*$R$8/3600)&lt;$U$8,$U$8,ABS($E49*$R$8/3600))</f>
        <v>9.3745811929595622</v>
      </c>
      <c r="K49" s="37">
        <f t="shared" ref="K49:K80" si="41">IF(ABS($E49*$R$9/3600)&lt;$U$9,$U$9,ABS($E49*$R$9/3600))</f>
        <v>9.9995532724902016</v>
      </c>
      <c r="L49" s="35">
        <f t="shared" ref="L49:L80" si="42">IF(ABS($E49*$S$5/3600)&lt;$V$5,$V$5,ABS($E49*$S$5/3600))</f>
        <v>3.1248603976531877</v>
      </c>
      <c r="M49" s="36">
        <f t="shared" ref="M49:M80" si="43">IF(ABS($E49*$S$6/3600)&lt;$V$6,$V$6,ABS($E49*$S$6/3600))</f>
        <v>4.1664805302042502</v>
      </c>
      <c r="N49" s="36">
        <f t="shared" ref="N49:N80" si="44">IF(ABS($E49*$S$7/3600)&lt;$V$7,$V$7,ABS($E49*$S$7/3600))</f>
        <v>5.2081006627553137</v>
      </c>
      <c r="O49" s="36">
        <f t="shared" ref="O49:O80" si="45">IF(ABS($E49*$S$8/3600)&lt;$V$8,$V$8,ABS($E49*$S$8/3600))</f>
        <v>6.2497207953063754</v>
      </c>
      <c r="P49" s="37">
        <f t="shared" ref="P49:P80" si="46">IF(ABS($E49*$S$9/3600)&lt;$V$9,$V$9,ABS($E49*$S$9/3600))</f>
        <v>7.2913409278574379</v>
      </c>
      <c r="Q49" s="38"/>
      <c r="R49" s="39">
        <f t="shared" si="24"/>
        <v>-1.5455978540135156</v>
      </c>
      <c r="S49" s="40">
        <f t="shared" si="25"/>
        <v>4.9734736137895768</v>
      </c>
      <c r="T49" s="40">
        <f t="shared" si="26"/>
        <v>-1.8547174248162184</v>
      </c>
      <c r="U49" s="40">
        <f t="shared" si="27"/>
        <v>5.9681683365474916</v>
      </c>
      <c r="V49" s="40">
        <f t="shared" si="28"/>
        <v>-2.4729565664216246</v>
      </c>
      <c r="W49" s="40">
        <f t="shared" si="29"/>
        <v>7.9575577820633221</v>
      </c>
      <c r="X49" s="40">
        <f t="shared" si="30"/>
        <v>-2.7820761372243275</v>
      </c>
      <c r="Y49" s="40">
        <f t="shared" si="31"/>
        <v>8.9522525048212369</v>
      </c>
      <c r="Z49" s="40">
        <f t="shared" si="32"/>
        <v>-2.9675478797059496</v>
      </c>
      <c r="AA49" s="41">
        <f t="shared" si="33"/>
        <v>9.5490693384759879</v>
      </c>
      <c r="AB49" s="39">
        <f t="shared" ref="AB49:AB80" si="47">L49*COS(RADIANS(F49))</f>
        <v>-0.92735871240810919</v>
      </c>
      <c r="AC49" s="40">
        <f t="shared" ref="AC49:AC80" si="48">L49*SIN(RADIANS(F49))</f>
        <v>2.9840841682737458</v>
      </c>
      <c r="AD49" s="40">
        <f t="shared" ref="AD49:AD80" si="49">M49*COS(RADIANS(F49))</f>
        <v>-1.2364782832108123</v>
      </c>
      <c r="AE49" s="40">
        <f t="shared" ref="AE49:AE80" si="50">M49*SIN(RADIANS(F49))</f>
        <v>3.978778891031661</v>
      </c>
      <c r="AF49" s="40">
        <f t="shared" ref="AF49:AF80" si="51">N49*COS(RADIANS(F49))</f>
        <v>-1.5455978540135156</v>
      </c>
      <c r="AG49" s="40">
        <f t="shared" ref="AG49:AG80" si="52">N49*SIN(RADIANS(F49))</f>
        <v>4.9734736137895768</v>
      </c>
      <c r="AH49" s="40">
        <f t="shared" ref="AH49:AH80" si="53">O49*COS(RADIANS(F49))</f>
        <v>-1.8547174248162184</v>
      </c>
      <c r="AI49" s="40">
        <f t="shared" ref="AI49:AI80" si="54">O49*SIN(RADIANS(F49))</f>
        <v>5.9681683365474916</v>
      </c>
      <c r="AJ49" s="40">
        <f t="shared" ref="AJ49:AJ80" si="55">P49*COS(RADIANS(F49))</f>
        <v>-2.1638369956189214</v>
      </c>
      <c r="AK49" s="41">
        <f t="shared" ref="AK49:AK80" si="56">P49*SIN(RADIANS(F49))</f>
        <v>6.9628630593054064</v>
      </c>
      <c r="AM49" s="38">
        <f>CHOOSE(Data!$F$13,R49,T49,V49,X49,Z49)</f>
        <v>-2.7820761372243275</v>
      </c>
      <c r="AN49" s="38">
        <f>CHOOSE(Data!$F$13,S49,U49,W49,Y49,AA49)</f>
        <v>8.9522525048212369</v>
      </c>
      <c r="AO49" s="38">
        <f>CHOOSE(Data!$F$13,AB49,AD49,AF49,AH49,AJ49)</f>
        <v>-1.8547174248162184</v>
      </c>
      <c r="AP49" s="38">
        <f>CHOOSE(Data!$F$13,AC49,AE49,AG49,AI49,AK49)</f>
        <v>5.9681683365474916</v>
      </c>
    </row>
    <row r="50" spans="1:42" x14ac:dyDescent="0.35">
      <c r="A50" s="4">
        <v>33</v>
      </c>
      <c r="B50" s="33">
        <f>Offset-DEGREES(ATAN2((Vfj*SIN(RADIANS(Data!$A50))),(Vcat+Vfj*COS(RADIANS(Data!$A50)))))</f>
        <v>17.805295910771093</v>
      </c>
      <c r="C50" s="33">
        <f t="shared" si="34"/>
        <v>712.24163853707807</v>
      </c>
      <c r="D50" s="4">
        <f t="shared" si="35"/>
        <v>228.74839470631139</v>
      </c>
      <c r="E50" s="33">
        <f t="shared" si="23"/>
        <v>748.07351226112542</v>
      </c>
      <c r="F50" s="34">
        <f t="shared" si="36"/>
        <v>107.80529591077109</v>
      </c>
      <c r="G50" s="35">
        <f t="shared" si="37"/>
        <v>5.1949549462578153</v>
      </c>
      <c r="H50" s="36">
        <f t="shared" si="38"/>
        <v>6.2339459355093778</v>
      </c>
      <c r="I50" s="36">
        <f t="shared" si="39"/>
        <v>8.3119279140125037</v>
      </c>
      <c r="J50" s="36">
        <f t="shared" si="40"/>
        <v>9.350918903264068</v>
      </c>
      <c r="K50" s="37">
        <f t="shared" si="41"/>
        <v>9.9743134968150056</v>
      </c>
      <c r="L50" s="35">
        <f t="shared" si="42"/>
        <v>3.1169729677546889</v>
      </c>
      <c r="M50" s="36">
        <f t="shared" si="43"/>
        <v>4.1559639570062519</v>
      </c>
      <c r="N50" s="36">
        <f t="shared" si="44"/>
        <v>5.1949549462578153</v>
      </c>
      <c r="O50" s="36">
        <f t="shared" si="45"/>
        <v>6.2339459355093778</v>
      </c>
      <c r="P50" s="37">
        <f t="shared" si="46"/>
        <v>7.2729369247609421</v>
      </c>
      <c r="Q50" s="38"/>
      <c r="R50" s="39">
        <f t="shared" si="24"/>
        <v>-1.5885305187938277</v>
      </c>
      <c r="S50" s="40">
        <f t="shared" si="25"/>
        <v>4.9461224898408203</v>
      </c>
      <c r="T50" s="40">
        <f t="shared" si="26"/>
        <v>-1.9062366225525931</v>
      </c>
      <c r="U50" s="40">
        <f t="shared" si="27"/>
        <v>5.935346987808984</v>
      </c>
      <c r="V50" s="40">
        <f t="shared" si="28"/>
        <v>-2.5416488300701241</v>
      </c>
      <c r="W50" s="40">
        <f t="shared" si="29"/>
        <v>7.9137959837453113</v>
      </c>
      <c r="X50" s="40">
        <f t="shared" si="30"/>
        <v>-2.8593549338288899</v>
      </c>
      <c r="Y50" s="40">
        <f t="shared" si="31"/>
        <v>8.9030204817134759</v>
      </c>
      <c r="Z50" s="40">
        <f t="shared" si="32"/>
        <v>-3.0499785960841495</v>
      </c>
      <c r="AA50" s="41">
        <f t="shared" si="33"/>
        <v>9.496555180494374</v>
      </c>
      <c r="AB50" s="39">
        <f t="shared" si="47"/>
        <v>-0.95311831127629654</v>
      </c>
      <c r="AC50" s="40">
        <f t="shared" si="48"/>
        <v>2.967673493904492</v>
      </c>
      <c r="AD50" s="40">
        <f t="shared" si="49"/>
        <v>-1.270824415035062</v>
      </c>
      <c r="AE50" s="40">
        <f t="shared" si="50"/>
        <v>3.9568979918726557</v>
      </c>
      <c r="AF50" s="40">
        <f t="shared" si="51"/>
        <v>-1.5885305187938277</v>
      </c>
      <c r="AG50" s="40">
        <f t="shared" si="52"/>
        <v>4.9461224898408203</v>
      </c>
      <c r="AH50" s="40">
        <f t="shared" si="53"/>
        <v>-1.9062366225525931</v>
      </c>
      <c r="AI50" s="40">
        <f t="shared" si="54"/>
        <v>5.935346987808984</v>
      </c>
      <c r="AJ50" s="40">
        <f t="shared" si="55"/>
        <v>-2.2239427263113591</v>
      </c>
      <c r="AK50" s="41">
        <f t="shared" si="56"/>
        <v>6.9245714857771485</v>
      </c>
      <c r="AM50" s="38">
        <f>CHOOSE(Data!$F$13,R50,T50,V50,X50,Z50)</f>
        <v>-2.8593549338288899</v>
      </c>
      <c r="AN50" s="38">
        <f>CHOOSE(Data!$F$13,S50,U50,W50,Y50,AA50)</f>
        <v>8.9030204817134759</v>
      </c>
      <c r="AO50" s="38">
        <f>CHOOSE(Data!$F$13,AB50,AD50,AF50,AH50,AJ50)</f>
        <v>-1.9062366225525931</v>
      </c>
      <c r="AP50" s="38">
        <f>CHOOSE(Data!$F$13,AC50,AE50,AG50,AI50,AK50)</f>
        <v>5.935346987808984</v>
      </c>
    </row>
    <row r="51" spans="1:42" x14ac:dyDescent="0.35">
      <c r="A51" s="4">
        <v>34</v>
      </c>
      <c r="B51" s="33">
        <f>Offset-DEGREES(ATAN2((Vfj*SIN(RADIANS(Data!$A51))),(Vcat+Vfj*COS(RADIANS(Data!$A51)))))</f>
        <v>18.347219177912635</v>
      </c>
      <c r="C51" s="33">
        <f t="shared" si="34"/>
        <v>708.19578047311757</v>
      </c>
      <c r="D51" s="4">
        <f t="shared" si="35"/>
        <v>234.8610194577137</v>
      </c>
      <c r="E51" s="33">
        <f t="shared" si="23"/>
        <v>746.12395883033048</v>
      </c>
      <c r="F51" s="34">
        <f t="shared" si="36"/>
        <v>108.34721917791263</v>
      </c>
      <c r="G51" s="35">
        <f t="shared" si="37"/>
        <v>5.1814163807661844</v>
      </c>
      <c r="H51" s="36">
        <f t="shared" si="38"/>
        <v>6.2176996569194207</v>
      </c>
      <c r="I51" s="36">
        <f t="shared" si="39"/>
        <v>8.2902662092258943</v>
      </c>
      <c r="J51" s="36">
        <f t="shared" si="40"/>
        <v>9.3265494853791324</v>
      </c>
      <c r="K51" s="37">
        <f t="shared" si="41"/>
        <v>9.9483194510710717</v>
      </c>
      <c r="L51" s="35">
        <f t="shared" si="42"/>
        <v>3.1088498284597104</v>
      </c>
      <c r="M51" s="36">
        <f t="shared" si="43"/>
        <v>4.1451331046129472</v>
      </c>
      <c r="N51" s="36">
        <f t="shared" si="44"/>
        <v>5.1814163807661844</v>
      </c>
      <c r="O51" s="36">
        <f t="shared" si="45"/>
        <v>6.2176996569194207</v>
      </c>
      <c r="P51" s="37">
        <f t="shared" si="46"/>
        <v>7.2539829330726571</v>
      </c>
      <c r="Q51" s="38"/>
      <c r="R51" s="39">
        <f t="shared" si="24"/>
        <v>-1.6309793017896779</v>
      </c>
      <c r="S51" s="40">
        <f t="shared" si="25"/>
        <v>4.9180262532855394</v>
      </c>
      <c r="T51" s="40">
        <f t="shared" si="26"/>
        <v>-1.9571751621476132</v>
      </c>
      <c r="U51" s="40">
        <f t="shared" si="27"/>
        <v>5.9016315039426468</v>
      </c>
      <c r="V51" s="40">
        <f t="shared" si="28"/>
        <v>-2.6095668828634846</v>
      </c>
      <c r="W51" s="40">
        <f t="shared" si="29"/>
        <v>7.8688420052568615</v>
      </c>
      <c r="X51" s="40">
        <f t="shared" si="30"/>
        <v>-2.9357627432214204</v>
      </c>
      <c r="Y51" s="40">
        <f t="shared" si="31"/>
        <v>8.8524472559139706</v>
      </c>
      <c r="Z51" s="40">
        <f t="shared" si="32"/>
        <v>-3.1314802594361808</v>
      </c>
      <c r="AA51" s="41">
        <f t="shared" si="33"/>
        <v>9.4426104063082335</v>
      </c>
      <c r="AB51" s="39">
        <f t="shared" si="47"/>
        <v>-0.97858758107380661</v>
      </c>
      <c r="AC51" s="40">
        <f t="shared" si="48"/>
        <v>2.9508157519713234</v>
      </c>
      <c r="AD51" s="40">
        <f t="shared" si="49"/>
        <v>-1.3047834414317423</v>
      </c>
      <c r="AE51" s="40">
        <f t="shared" si="50"/>
        <v>3.9344210026284308</v>
      </c>
      <c r="AF51" s="40">
        <f t="shared" si="51"/>
        <v>-1.6309793017896779</v>
      </c>
      <c r="AG51" s="40">
        <f t="shared" si="52"/>
        <v>4.9180262532855394</v>
      </c>
      <c r="AH51" s="40">
        <f t="shared" si="53"/>
        <v>-1.9571751621476132</v>
      </c>
      <c r="AI51" s="40">
        <f t="shared" si="54"/>
        <v>5.9016315039426468</v>
      </c>
      <c r="AJ51" s="40">
        <f t="shared" si="55"/>
        <v>-2.2833710225055488</v>
      </c>
      <c r="AK51" s="41">
        <f t="shared" si="56"/>
        <v>6.8852367545997533</v>
      </c>
      <c r="AM51" s="38">
        <f>CHOOSE(Data!$F$13,R51,T51,V51,X51,Z51)</f>
        <v>-2.9357627432214204</v>
      </c>
      <c r="AN51" s="38">
        <f>CHOOSE(Data!$F$13,S51,U51,W51,Y51,AA51)</f>
        <v>8.8524472559139706</v>
      </c>
      <c r="AO51" s="38">
        <f>CHOOSE(Data!$F$13,AB51,AD51,AF51,AH51,AJ51)</f>
        <v>-1.9571751621476132</v>
      </c>
      <c r="AP51" s="38">
        <f>CHOOSE(Data!$F$13,AC51,AE51,AG51,AI51,AK51)</f>
        <v>5.9016315039426468</v>
      </c>
    </row>
    <row r="52" spans="1:42" x14ac:dyDescent="0.35">
      <c r="A52" s="4">
        <v>35</v>
      </c>
      <c r="B52" s="33">
        <f>Offset-DEGREES(ATAN2((Vfj*SIN(RADIANS(Data!$A52))),(Vcat+Vfj*COS(RADIANS(Data!$A52)))))</f>
        <v>18.889365297593429</v>
      </c>
      <c r="C52" s="33">
        <f t="shared" si="34"/>
        <v>704.04385860137654</v>
      </c>
      <c r="D52" s="4">
        <f t="shared" si="35"/>
        <v>240.90210326743934</v>
      </c>
      <c r="E52" s="33">
        <f t="shared" si="23"/>
        <v>744.117986742016</v>
      </c>
      <c r="F52" s="34">
        <f t="shared" si="36"/>
        <v>108.88936529759343</v>
      </c>
      <c r="G52" s="35">
        <f t="shared" si="37"/>
        <v>5.1674860190417773</v>
      </c>
      <c r="H52" s="36">
        <f t="shared" si="38"/>
        <v>6.2009832228501329</v>
      </c>
      <c r="I52" s="36">
        <f t="shared" si="39"/>
        <v>8.2679776304668451</v>
      </c>
      <c r="J52" s="36">
        <f t="shared" si="40"/>
        <v>9.3014748342751989</v>
      </c>
      <c r="K52" s="37">
        <f t="shared" si="41"/>
        <v>9.9215731565602141</v>
      </c>
      <c r="L52" s="35">
        <f t="shared" si="42"/>
        <v>3.1004916114250665</v>
      </c>
      <c r="M52" s="36">
        <f t="shared" si="43"/>
        <v>4.1339888152334225</v>
      </c>
      <c r="N52" s="36">
        <f t="shared" si="44"/>
        <v>5.1674860190417773</v>
      </c>
      <c r="O52" s="36">
        <f t="shared" si="45"/>
        <v>6.2009832228501329</v>
      </c>
      <c r="P52" s="37">
        <f t="shared" si="46"/>
        <v>7.2344804266584894</v>
      </c>
      <c r="Q52" s="38"/>
      <c r="R52" s="39">
        <f t="shared" si="24"/>
        <v>-1.672931272690551</v>
      </c>
      <c r="S52" s="40">
        <f t="shared" si="25"/>
        <v>4.8891934625095592</v>
      </c>
      <c r="T52" s="40">
        <f t="shared" si="26"/>
        <v>-2.0075175272286612</v>
      </c>
      <c r="U52" s="40">
        <f t="shared" si="27"/>
        <v>5.8670321550114712</v>
      </c>
      <c r="V52" s="40">
        <f t="shared" si="28"/>
        <v>-2.676690036304882</v>
      </c>
      <c r="W52" s="40">
        <f t="shared" si="29"/>
        <v>7.8227095400152962</v>
      </c>
      <c r="X52" s="40">
        <f t="shared" si="30"/>
        <v>-3.011276290842992</v>
      </c>
      <c r="Y52" s="40">
        <f t="shared" si="31"/>
        <v>8.8005482325172064</v>
      </c>
      <c r="Z52" s="40">
        <f t="shared" si="32"/>
        <v>-3.2120280435658586</v>
      </c>
      <c r="AA52" s="41">
        <f t="shared" si="33"/>
        <v>9.3872514480183558</v>
      </c>
      <c r="AB52" s="39">
        <f t="shared" si="47"/>
        <v>-1.0037587636143306</v>
      </c>
      <c r="AC52" s="40">
        <f t="shared" si="48"/>
        <v>2.9335160775057356</v>
      </c>
      <c r="AD52" s="40">
        <f t="shared" si="49"/>
        <v>-1.338345018152441</v>
      </c>
      <c r="AE52" s="40">
        <f t="shared" si="50"/>
        <v>3.9113547700076481</v>
      </c>
      <c r="AF52" s="40">
        <f t="shared" si="51"/>
        <v>-1.672931272690551</v>
      </c>
      <c r="AG52" s="40">
        <f t="shared" si="52"/>
        <v>4.8891934625095592</v>
      </c>
      <c r="AH52" s="40">
        <f t="shared" si="53"/>
        <v>-2.0075175272286612</v>
      </c>
      <c r="AI52" s="40">
        <f t="shared" si="54"/>
        <v>5.8670321550114712</v>
      </c>
      <c r="AJ52" s="40">
        <f t="shared" si="55"/>
        <v>-2.342103781766772</v>
      </c>
      <c r="AK52" s="41">
        <f t="shared" si="56"/>
        <v>6.8448708475133841</v>
      </c>
      <c r="AM52" s="38">
        <f>CHOOSE(Data!$F$13,R52,T52,V52,X52,Z52)</f>
        <v>-3.011276290842992</v>
      </c>
      <c r="AN52" s="38">
        <f>CHOOSE(Data!$F$13,S52,U52,W52,Y52,AA52)</f>
        <v>8.8005482325172064</v>
      </c>
      <c r="AO52" s="38">
        <f>CHOOSE(Data!$F$13,AB52,AD52,AF52,AH52,AJ52)</f>
        <v>-2.0075175272286612</v>
      </c>
      <c r="AP52" s="38">
        <f>CHOOSE(Data!$F$13,AC52,AE52,AG52,AI52,AK52)</f>
        <v>5.8670321550114712</v>
      </c>
    </row>
    <row r="53" spans="1:42" x14ac:dyDescent="0.35">
      <c r="A53" s="4">
        <v>36</v>
      </c>
      <c r="B53" s="33">
        <f>Offset-DEGREES(ATAN2((Vfj*SIN(RADIANS(Data!$A53))),(Vcat+Vfj*COS(RADIANS(Data!$A53)))))</f>
        <v>19.431742476951385</v>
      </c>
      <c r="C53" s="33">
        <f t="shared" si="34"/>
        <v>699.78713763747794</v>
      </c>
      <c r="D53" s="4">
        <f t="shared" si="35"/>
        <v>246.86980596283871</v>
      </c>
      <c r="E53" s="33">
        <f t="shared" si="23"/>
        <v>742.0557520152945</v>
      </c>
      <c r="F53" s="34">
        <f t="shared" si="36"/>
        <v>109.43174247695138</v>
      </c>
      <c r="G53" s="35">
        <f t="shared" si="37"/>
        <v>5.1531649445506567</v>
      </c>
      <c r="H53" s="36">
        <f t="shared" si="38"/>
        <v>6.183797933460788</v>
      </c>
      <c r="I53" s="36">
        <f t="shared" si="39"/>
        <v>8.2450639112810489</v>
      </c>
      <c r="J53" s="36">
        <f t="shared" si="40"/>
        <v>9.2756969001911802</v>
      </c>
      <c r="K53" s="37">
        <f t="shared" si="41"/>
        <v>9.8940766935372615</v>
      </c>
      <c r="L53" s="35">
        <f t="shared" si="42"/>
        <v>3.091898966730394</v>
      </c>
      <c r="M53" s="36">
        <f t="shared" si="43"/>
        <v>4.1225319556405244</v>
      </c>
      <c r="N53" s="36">
        <f t="shared" si="44"/>
        <v>5.1531649445506567</v>
      </c>
      <c r="O53" s="36">
        <f t="shared" si="45"/>
        <v>6.183797933460788</v>
      </c>
      <c r="P53" s="37">
        <f t="shared" si="46"/>
        <v>7.2144309223709184</v>
      </c>
      <c r="Q53" s="38"/>
      <c r="R53" s="39">
        <f t="shared" si="24"/>
        <v>-1.714373652519714</v>
      </c>
      <c r="S53" s="40">
        <f t="shared" si="25"/>
        <v>4.8596329002602641</v>
      </c>
      <c r="T53" s="40">
        <f t="shared" si="26"/>
        <v>-2.0572483830236568</v>
      </c>
      <c r="U53" s="40">
        <f t="shared" si="27"/>
        <v>5.8315594803123165</v>
      </c>
      <c r="V53" s="40">
        <f t="shared" si="28"/>
        <v>-2.7429978440315419</v>
      </c>
      <c r="W53" s="40">
        <f t="shared" si="29"/>
        <v>7.7754126404164206</v>
      </c>
      <c r="X53" s="40">
        <f t="shared" si="30"/>
        <v>-3.0858725745354847</v>
      </c>
      <c r="Y53" s="40">
        <f t="shared" si="31"/>
        <v>8.7473392204684739</v>
      </c>
      <c r="Z53" s="40">
        <f t="shared" si="32"/>
        <v>-3.2915974128378513</v>
      </c>
      <c r="AA53" s="41">
        <f t="shared" si="33"/>
        <v>9.3304951684997075</v>
      </c>
      <c r="AB53" s="39">
        <f t="shared" si="47"/>
        <v>-1.0286241915118284</v>
      </c>
      <c r="AC53" s="40">
        <f t="shared" si="48"/>
        <v>2.9157797401561583</v>
      </c>
      <c r="AD53" s="40">
        <f t="shared" si="49"/>
        <v>-1.3714989220157709</v>
      </c>
      <c r="AE53" s="40">
        <f t="shared" si="50"/>
        <v>3.8877063202082103</v>
      </c>
      <c r="AF53" s="40">
        <f t="shared" si="51"/>
        <v>-1.714373652519714</v>
      </c>
      <c r="AG53" s="40">
        <f t="shared" si="52"/>
        <v>4.8596329002602641</v>
      </c>
      <c r="AH53" s="40">
        <f t="shared" si="53"/>
        <v>-2.0572483830236568</v>
      </c>
      <c r="AI53" s="40">
        <f t="shared" si="54"/>
        <v>5.8315594803123165</v>
      </c>
      <c r="AJ53" s="40">
        <f t="shared" si="55"/>
        <v>-2.4001231135275995</v>
      </c>
      <c r="AK53" s="41">
        <f t="shared" si="56"/>
        <v>6.803486060364369</v>
      </c>
      <c r="AM53" s="38">
        <f>CHOOSE(Data!$F$13,R53,T53,V53,X53,Z53)</f>
        <v>-3.0858725745354847</v>
      </c>
      <c r="AN53" s="38">
        <f>CHOOSE(Data!$F$13,S53,U53,W53,Y53,AA53)</f>
        <v>8.7473392204684739</v>
      </c>
      <c r="AO53" s="38">
        <f>CHOOSE(Data!$F$13,AB53,AD53,AF53,AH53,AJ53)</f>
        <v>-2.0572483830236568</v>
      </c>
      <c r="AP53" s="38">
        <f>CHOOSE(Data!$F$13,AC53,AE53,AG53,AI53,AK53)</f>
        <v>5.8315594803123165</v>
      </c>
    </row>
    <row r="54" spans="1:42" x14ac:dyDescent="0.35">
      <c r="A54" s="4">
        <v>37</v>
      </c>
      <c r="B54" s="33">
        <f>Offset-DEGREES(ATAN2((Vfj*SIN(RADIANS(Data!$A54))),(Vcat+Vfj*COS(RADIANS(Data!$A54)))))</f>
        <v>19.974359083136562</v>
      </c>
      <c r="C54" s="33">
        <f t="shared" si="34"/>
        <v>695.42691421986297</v>
      </c>
      <c r="D54" s="4">
        <f t="shared" si="35"/>
        <v>252.76230972386028</v>
      </c>
      <c r="E54" s="33">
        <f t="shared" si="23"/>
        <v>739.93741508204687</v>
      </c>
      <c r="F54" s="34">
        <f t="shared" si="36"/>
        <v>109.97435908313656</v>
      </c>
      <c r="G54" s="35">
        <f t="shared" si="37"/>
        <v>5.1384542714031038</v>
      </c>
      <c r="H54" s="36">
        <f t="shared" si="38"/>
        <v>6.1661451256837232</v>
      </c>
      <c r="I54" s="36">
        <f t="shared" si="39"/>
        <v>8.2215268342449654</v>
      </c>
      <c r="J54" s="36">
        <f t="shared" si="40"/>
        <v>9.2492176885255866</v>
      </c>
      <c r="K54" s="37">
        <f t="shared" si="41"/>
        <v>9.8658322010939585</v>
      </c>
      <c r="L54" s="35">
        <f t="shared" si="42"/>
        <v>3.0830725628418616</v>
      </c>
      <c r="M54" s="36">
        <f t="shared" si="43"/>
        <v>4.1107634171224827</v>
      </c>
      <c r="N54" s="36">
        <f t="shared" si="44"/>
        <v>5.1384542714031038</v>
      </c>
      <c r="O54" s="36">
        <f t="shared" si="45"/>
        <v>6.1661451256837232</v>
      </c>
      <c r="P54" s="37">
        <f t="shared" si="46"/>
        <v>7.1938359799643443</v>
      </c>
      <c r="Q54" s="38"/>
      <c r="R54" s="39">
        <f t="shared" si="24"/>
        <v>-1.7552938175268076</v>
      </c>
      <c r="S54" s="40">
        <f t="shared" si="25"/>
        <v>4.8293535709712714</v>
      </c>
      <c r="T54" s="40">
        <f t="shared" si="26"/>
        <v>-2.1063525810321684</v>
      </c>
      <c r="U54" s="40">
        <f t="shared" si="27"/>
        <v>5.7952242851655242</v>
      </c>
      <c r="V54" s="40">
        <f t="shared" si="28"/>
        <v>-2.8084701080428918</v>
      </c>
      <c r="W54" s="40">
        <f t="shared" si="29"/>
        <v>7.7269657135540335</v>
      </c>
      <c r="X54" s="40">
        <f t="shared" si="30"/>
        <v>-3.1595288715482535</v>
      </c>
      <c r="Y54" s="40">
        <f t="shared" si="31"/>
        <v>8.6928364277482881</v>
      </c>
      <c r="Z54" s="40">
        <f t="shared" si="32"/>
        <v>-3.3701641296514704</v>
      </c>
      <c r="AA54" s="41">
        <f t="shared" si="33"/>
        <v>9.2723588562648409</v>
      </c>
      <c r="AB54" s="39">
        <f t="shared" si="47"/>
        <v>-1.0531762905160842</v>
      </c>
      <c r="AC54" s="40">
        <f t="shared" si="48"/>
        <v>2.8976121425827621</v>
      </c>
      <c r="AD54" s="40">
        <f t="shared" si="49"/>
        <v>-1.4042350540214459</v>
      </c>
      <c r="AE54" s="40">
        <f t="shared" si="50"/>
        <v>3.8634828567770167</v>
      </c>
      <c r="AF54" s="40">
        <f t="shared" si="51"/>
        <v>-1.7552938175268076</v>
      </c>
      <c r="AG54" s="40">
        <f t="shared" si="52"/>
        <v>4.8293535709712714</v>
      </c>
      <c r="AH54" s="40">
        <f t="shared" si="53"/>
        <v>-2.1063525810321684</v>
      </c>
      <c r="AI54" s="40">
        <f t="shared" si="54"/>
        <v>5.7952242851655242</v>
      </c>
      <c r="AJ54" s="40">
        <f t="shared" si="55"/>
        <v>-2.4574113445375301</v>
      </c>
      <c r="AK54" s="41">
        <f t="shared" si="56"/>
        <v>6.7610949993597789</v>
      </c>
      <c r="AM54" s="38">
        <f>CHOOSE(Data!$F$13,R54,T54,V54,X54,Z54)</f>
        <v>-3.1595288715482535</v>
      </c>
      <c r="AN54" s="38">
        <f>CHOOSE(Data!$F$13,S54,U54,W54,Y54,AA54)</f>
        <v>8.6928364277482881</v>
      </c>
      <c r="AO54" s="38">
        <f>CHOOSE(Data!$F$13,AB54,AD54,AF54,AH54,AJ54)</f>
        <v>-2.1063525810321684</v>
      </c>
      <c r="AP54" s="38">
        <f>CHOOSE(Data!$F$13,AC54,AE54,AG54,AI54,AK54)</f>
        <v>5.7952242851655242</v>
      </c>
    </row>
    <row r="55" spans="1:42" x14ac:dyDescent="0.35">
      <c r="A55" s="4">
        <v>38</v>
      </c>
      <c r="B55" s="33">
        <f>Offset-DEGREES(ATAN2((Vfj*SIN(RADIANS(Data!$A55))),(Vcat+Vfj*COS(RADIANS(Data!$A55)))))</f>
        <v>20.517223650417264</v>
      </c>
      <c r="C55" s="33">
        <f t="shared" si="34"/>
        <v>690.96451651482312</v>
      </c>
      <c r="D55" s="4">
        <f t="shared" si="35"/>
        <v>258.5778196367765</v>
      </c>
      <c r="E55" s="33">
        <f t="shared" si="23"/>
        <v>737.76314077803625</v>
      </c>
      <c r="F55" s="34">
        <f t="shared" si="36"/>
        <v>110.51722365041726</v>
      </c>
      <c r="G55" s="35">
        <f t="shared" si="37"/>
        <v>5.1233551442919181</v>
      </c>
      <c r="H55" s="36">
        <f t="shared" si="38"/>
        <v>6.1480261731503028</v>
      </c>
      <c r="I55" s="36">
        <f t="shared" si="39"/>
        <v>8.1973682308670703</v>
      </c>
      <c r="J55" s="36">
        <f t="shared" si="40"/>
        <v>9.2220392597254524</v>
      </c>
      <c r="K55" s="37">
        <f t="shared" si="41"/>
        <v>9.8368418770404826</v>
      </c>
      <c r="L55" s="35">
        <f t="shared" si="42"/>
        <v>3.0740130865751514</v>
      </c>
      <c r="M55" s="36">
        <f t="shared" si="43"/>
        <v>4.0986841154335352</v>
      </c>
      <c r="N55" s="36">
        <f t="shared" si="44"/>
        <v>5.1233551442919181</v>
      </c>
      <c r="O55" s="36">
        <f t="shared" si="45"/>
        <v>6.1480261731503028</v>
      </c>
      <c r="P55" s="37">
        <f t="shared" si="46"/>
        <v>7.1726972020086857</v>
      </c>
      <c r="Q55" s="38"/>
      <c r="R55" s="39">
        <f t="shared" si="24"/>
        <v>-1.7956793030331699</v>
      </c>
      <c r="S55" s="40">
        <f t="shared" si="25"/>
        <v>4.7983646980196042</v>
      </c>
      <c r="T55" s="40">
        <f t="shared" si="26"/>
        <v>-2.1548151636398045</v>
      </c>
      <c r="U55" s="40">
        <f t="shared" si="27"/>
        <v>5.7580376376235263</v>
      </c>
      <c r="V55" s="40">
        <f t="shared" si="28"/>
        <v>-2.8730868848530724</v>
      </c>
      <c r="W55" s="40">
        <f t="shared" si="29"/>
        <v>7.6773835168313678</v>
      </c>
      <c r="X55" s="40">
        <f t="shared" si="30"/>
        <v>-3.2322227454597057</v>
      </c>
      <c r="Y55" s="40">
        <f t="shared" si="31"/>
        <v>8.6370564564352872</v>
      </c>
      <c r="Z55" s="40">
        <f t="shared" si="32"/>
        <v>-3.4477042618236862</v>
      </c>
      <c r="AA55" s="41">
        <f t="shared" si="33"/>
        <v>9.2128602201976406</v>
      </c>
      <c r="AB55" s="39">
        <f t="shared" si="47"/>
        <v>-1.0774075818199023</v>
      </c>
      <c r="AC55" s="40">
        <f t="shared" si="48"/>
        <v>2.8790188188117631</v>
      </c>
      <c r="AD55" s="40">
        <f t="shared" si="49"/>
        <v>-1.4365434424265362</v>
      </c>
      <c r="AE55" s="40">
        <f t="shared" si="50"/>
        <v>3.8386917584156839</v>
      </c>
      <c r="AF55" s="40">
        <f t="shared" si="51"/>
        <v>-1.7956793030331699</v>
      </c>
      <c r="AG55" s="40">
        <f t="shared" si="52"/>
        <v>4.7983646980196042</v>
      </c>
      <c r="AH55" s="40">
        <f t="shared" si="53"/>
        <v>-2.1548151636398045</v>
      </c>
      <c r="AI55" s="40">
        <f t="shared" si="54"/>
        <v>5.7580376376235263</v>
      </c>
      <c r="AJ55" s="40">
        <f t="shared" si="55"/>
        <v>-2.5139510242464382</v>
      </c>
      <c r="AK55" s="41">
        <f t="shared" si="56"/>
        <v>6.7177105772274466</v>
      </c>
      <c r="AM55" s="38">
        <f>CHOOSE(Data!$F$13,R55,T55,V55,X55,Z55)</f>
        <v>-3.2322227454597057</v>
      </c>
      <c r="AN55" s="38">
        <f>CHOOSE(Data!$F$13,S55,U55,W55,Y55,AA55)</f>
        <v>8.6370564564352872</v>
      </c>
      <c r="AO55" s="38">
        <f>CHOOSE(Data!$F$13,AB55,AD55,AF55,AH55,AJ55)</f>
        <v>-2.1548151636398045</v>
      </c>
      <c r="AP55" s="38">
        <f>CHOOSE(Data!$F$13,AC55,AE55,AG55,AI55,AK55)</f>
        <v>5.7580376376235263</v>
      </c>
    </row>
    <row r="56" spans="1:42" x14ac:dyDescent="0.35">
      <c r="A56" s="4">
        <v>39</v>
      </c>
      <c r="B56" s="33">
        <f>Offset-DEGREES(ATAN2((Vfj*SIN(RADIANS(Data!$A56))),(Vcat+Vfj*COS(RADIANS(Data!$A56)))))</f>
        <v>21.060344887544019</v>
      </c>
      <c r="C56" s="33">
        <f t="shared" si="34"/>
        <v>686.40130381192785</v>
      </c>
      <c r="D56" s="4">
        <f t="shared" si="35"/>
        <v>264.3145642409317</v>
      </c>
      <c r="E56" s="33">
        <f t="shared" si="23"/>
        <v>735.53309833384662</v>
      </c>
      <c r="F56" s="34">
        <f t="shared" si="36"/>
        <v>111.06034488754402</v>
      </c>
      <c r="G56" s="35">
        <f t="shared" si="37"/>
        <v>5.1078687384294899</v>
      </c>
      <c r="H56" s="36">
        <f t="shared" si="38"/>
        <v>6.1294424861153889</v>
      </c>
      <c r="I56" s="36">
        <f t="shared" si="39"/>
        <v>8.1725899814871852</v>
      </c>
      <c r="J56" s="36">
        <f t="shared" si="40"/>
        <v>9.1941637291730842</v>
      </c>
      <c r="K56" s="37">
        <f t="shared" si="41"/>
        <v>9.8071079777846215</v>
      </c>
      <c r="L56" s="35">
        <f t="shared" si="42"/>
        <v>3.0647212430576944</v>
      </c>
      <c r="M56" s="36">
        <f t="shared" si="43"/>
        <v>4.0862949907435926</v>
      </c>
      <c r="N56" s="36">
        <f t="shared" si="44"/>
        <v>5.1078687384294899</v>
      </c>
      <c r="O56" s="36">
        <f t="shared" si="45"/>
        <v>6.1294424861153889</v>
      </c>
      <c r="P56" s="37">
        <f t="shared" si="46"/>
        <v>7.1510162338012861</v>
      </c>
      <c r="Q56" s="38"/>
      <c r="R56" s="39">
        <f t="shared" si="24"/>
        <v>-1.8355178072286922</v>
      </c>
      <c r="S56" s="40">
        <f t="shared" si="25"/>
        <v>4.7666757209161652</v>
      </c>
      <c r="T56" s="40">
        <f t="shared" si="26"/>
        <v>-2.2026213686744311</v>
      </c>
      <c r="U56" s="40">
        <f t="shared" si="27"/>
        <v>5.7200108650993986</v>
      </c>
      <c r="V56" s="40">
        <f t="shared" si="28"/>
        <v>-2.9368284915659082</v>
      </c>
      <c r="W56" s="40">
        <f t="shared" si="29"/>
        <v>7.6266811534658654</v>
      </c>
      <c r="X56" s="40">
        <f t="shared" si="30"/>
        <v>-3.3039320530116467</v>
      </c>
      <c r="Y56" s="40">
        <f t="shared" si="31"/>
        <v>8.5800162976490988</v>
      </c>
      <c r="Z56" s="40">
        <f t="shared" si="32"/>
        <v>-3.5241941898790894</v>
      </c>
      <c r="AA56" s="41">
        <f t="shared" si="33"/>
        <v>9.1520173841590378</v>
      </c>
      <c r="AB56" s="39">
        <f t="shared" si="47"/>
        <v>-1.1013106843372156</v>
      </c>
      <c r="AC56" s="40">
        <f t="shared" si="48"/>
        <v>2.8600054325496993</v>
      </c>
      <c r="AD56" s="40">
        <f t="shared" si="49"/>
        <v>-1.4684142457829541</v>
      </c>
      <c r="AE56" s="40">
        <f t="shared" si="50"/>
        <v>3.8133405767329327</v>
      </c>
      <c r="AF56" s="40">
        <f t="shared" si="51"/>
        <v>-1.8355178072286922</v>
      </c>
      <c r="AG56" s="40">
        <f t="shared" si="52"/>
        <v>4.7666757209161652</v>
      </c>
      <c r="AH56" s="40">
        <f t="shared" si="53"/>
        <v>-2.2026213686744311</v>
      </c>
      <c r="AI56" s="40">
        <f t="shared" si="54"/>
        <v>5.7200108650993986</v>
      </c>
      <c r="AJ56" s="40">
        <f t="shared" si="55"/>
        <v>-2.5697249301201692</v>
      </c>
      <c r="AK56" s="41">
        <f t="shared" si="56"/>
        <v>6.6733460092826311</v>
      </c>
      <c r="AM56" s="38">
        <f>CHOOSE(Data!$F$13,R56,T56,V56,X56,Z56)</f>
        <v>-3.3039320530116467</v>
      </c>
      <c r="AN56" s="38">
        <f>CHOOSE(Data!$F$13,S56,U56,W56,Y56,AA56)</f>
        <v>8.5800162976490988</v>
      </c>
      <c r="AO56" s="38">
        <f>CHOOSE(Data!$F$13,AB56,AD56,AF56,AH56,AJ56)</f>
        <v>-2.2026213686744311</v>
      </c>
      <c r="AP56" s="38">
        <f>CHOOSE(Data!$F$13,AC56,AE56,AG56,AI56,AK56)</f>
        <v>5.7200108650993986</v>
      </c>
    </row>
    <row r="57" spans="1:42" x14ac:dyDescent="0.35">
      <c r="A57" s="4">
        <v>40</v>
      </c>
      <c r="B57" s="33">
        <f>Offset-DEGREES(ATAN2((Vfj*SIN(RADIANS(Data!$A57))),(Vcat+Vfj*COS(RADIANS(Data!$A57)))))</f>
        <v>21.603731685385398</v>
      </c>
      <c r="C57" s="33">
        <f t="shared" si="34"/>
        <v>681.73866610997084</v>
      </c>
      <c r="D57" s="4">
        <f t="shared" si="35"/>
        <v>269.97079606834649</v>
      </c>
      <c r="E57" s="33">
        <f t="shared" si="23"/>
        <v>733.24746136565591</v>
      </c>
      <c r="F57" s="34">
        <f t="shared" si="36"/>
        <v>111.6037316853854</v>
      </c>
      <c r="G57" s="35">
        <f t="shared" si="37"/>
        <v>5.0919962594837216</v>
      </c>
      <c r="H57" s="36">
        <f t="shared" si="38"/>
        <v>6.1103955113804655</v>
      </c>
      <c r="I57" s="36">
        <f t="shared" si="39"/>
        <v>8.1471940151739553</v>
      </c>
      <c r="J57" s="36">
        <f t="shared" si="40"/>
        <v>9.1655932670706974</v>
      </c>
      <c r="K57" s="37">
        <f t="shared" si="41"/>
        <v>9.7766328182087463</v>
      </c>
      <c r="L57" s="35">
        <f t="shared" si="42"/>
        <v>3.0551977556902328</v>
      </c>
      <c r="M57" s="36">
        <f t="shared" si="43"/>
        <v>4.0735970075869776</v>
      </c>
      <c r="N57" s="36">
        <f t="shared" si="44"/>
        <v>5.0919962594837216</v>
      </c>
      <c r="O57" s="36">
        <f t="shared" si="45"/>
        <v>6.1103955113804655</v>
      </c>
      <c r="P57" s="37">
        <f t="shared" si="46"/>
        <v>7.1287947632772104</v>
      </c>
      <c r="Q57" s="38"/>
      <c r="R57" s="39">
        <f t="shared" si="24"/>
        <v>-1.8747971949190723</v>
      </c>
      <c r="S57" s="40">
        <f t="shared" si="25"/>
        <v>4.7342962924303533</v>
      </c>
      <c r="T57" s="40">
        <f t="shared" si="26"/>
        <v>-2.2497566339028867</v>
      </c>
      <c r="U57" s="40">
        <f t="shared" si="27"/>
        <v>5.681155550916424</v>
      </c>
      <c r="V57" s="40">
        <f t="shared" si="28"/>
        <v>-2.9996755118705156</v>
      </c>
      <c r="W57" s="40">
        <f t="shared" si="29"/>
        <v>7.5748740678885662</v>
      </c>
      <c r="X57" s="40">
        <f t="shared" si="30"/>
        <v>-3.3746349508543294</v>
      </c>
      <c r="Y57" s="40">
        <f t="shared" si="31"/>
        <v>8.5217333263746351</v>
      </c>
      <c r="Z57" s="40">
        <f t="shared" si="32"/>
        <v>-3.5996106142446189</v>
      </c>
      <c r="AA57" s="41">
        <f t="shared" si="33"/>
        <v>9.0898488814662795</v>
      </c>
      <c r="AB57" s="39">
        <f t="shared" si="47"/>
        <v>-1.1248783169514434</v>
      </c>
      <c r="AC57" s="40">
        <f t="shared" si="48"/>
        <v>2.840577775458212</v>
      </c>
      <c r="AD57" s="40">
        <f t="shared" si="49"/>
        <v>-1.4998377559352578</v>
      </c>
      <c r="AE57" s="40">
        <f t="shared" si="50"/>
        <v>3.7874370339442831</v>
      </c>
      <c r="AF57" s="40">
        <f t="shared" si="51"/>
        <v>-1.8747971949190723</v>
      </c>
      <c r="AG57" s="40">
        <f t="shared" si="52"/>
        <v>4.7342962924303533</v>
      </c>
      <c r="AH57" s="40">
        <f t="shared" si="53"/>
        <v>-2.2497566339028867</v>
      </c>
      <c r="AI57" s="40">
        <f t="shared" si="54"/>
        <v>5.681155550916424</v>
      </c>
      <c r="AJ57" s="40">
        <f t="shared" si="55"/>
        <v>-2.6247160728867009</v>
      </c>
      <c r="AK57" s="41">
        <f t="shared" si="56"/>
        <v>6.6280148094024947</v>
      </c>
      <c r="AM57" s="38">
        <f>CHOOSE(Data!$F$13,R57,T57,V57,X57,Z57)</f>
        <v>-3.3746349508543294</v>
      </c>
      <c r="AN57" s="38">
        <f>CHOOSE(Data!$F$13,S57,U57,W57,Y57,AA57)</f>
        <v>8.5217333263746351</v>
      </c>
      <c r="AO57" s="38">
        <f>CHOOSE(Data!$F$13,AB57,AD57,AF57,AH57,AJ57)</f>
        <v>-2.2497566339028867</v>
      </c>
      <c r="AP57" s="38">
        <f>CHOOSE(Data!$F$13,AC57,AE57,AG57,AI57,AK57)</f>
        <v>5.681155550916424</v>
      </c>
    </row>
    <row r="58" spans="1:42" x14ac:dyDescent="0.35">
      <c r="A58" s="4">
        <v>41</v>
      </c>
      <c r="B58" s="33">
        <f>Offset-DEGREES(ATAN2((Vfj*SIN(RADIANS(Data!$A58))),(Vcat+Vfj*COS(RADIANS(Data!$A58)))))</f>
        <v>22.147393124850652</v>
      </c>
      <c r="C58" s="33">
        <f t="shared" si="34"/>
        <v>676.97802369356418</v>
      </c>
      <c r="D58" s="4">
        <f t="shared" si="35"/>
        <v>275.54479217601306</v>
      </c>
      <c r="E58" s="33">
        <f t="shared" si="23"/>
        <v>730.90640786585402</v>
      </c>
      <c r="F58" s="34">
        <f t="shared" si="36"/>
        <v>112.14739312485065</v>
      </c>
      <c r="G58" s="35">
        <f t="shared" si="37"/>
        <v>5.0757389435128752</v>
      </c>
      <c r="H58" s="36">
        <f t="shared" si="38"/>
        <v>6.0908867322154503</v>
      </c>
      <c r="I58" s="36">
        <f t="shared" si="39"/>
        <v>8.1211823096206004</v>
      </c>
      <c r="J58" s="36">
        <f t="shared" si="40"/>
        <v>9.1363300983231746</v>
      </c>
      <c r="K58" s="37">
        <f t="shared" si="41"/>
        <v>9.7454187715447205</v>
      </c>
      <c r="L58" s="35">
        <f t="shared" si="42"/>
        <v>3.0454433661077251</v>
      </c>
      <c r="M58" s="36">
        <f t="shared" si="43"/>
        <v>4.0605911548103002</v>
      </c>
      <c r="N58" s="36">
        <f t="shared" si="44"/>
        <v>5.0757389435128752</v>
      </c>
      <c r="O58" s="36">
        <f t="shared" si="45"/>
        <v>6.0908867322154503</v>
      </c>
      <c r="P58" s="37">
        <f t="shared" si="46"/>
        <v>7.1060345209180253</v>
      </c>
      <c r="Q58" s="38"/>
      <c r="R58" s="39">
        <f t="shared" si="24"/>
        <v>-1.9135055012223132</v>
      </c>
      <c r="S58" s="40">
        <f t="shared" si="25"/>
        <v>4.7012362756497508</v>
      </c>
      <c r="T58" s="40">
        <f t="shared" si="26"/>
        <v>-2.2962066014667757</v>
      </c>
      <c r="U58" s="40">
        <f t="shared" si="27"/>
        <v>5.6414835307797011</v>
      </c>
      <c r="V58" s="40">
        <f t="shared" si="28"/>
        <v>-3.0616088019557011</v>
      </c>
      <c r="W58" s="40">
        <f t="shared" si="29"/>
        <v>7.5219780410396018</v>
      </c>
      <c r="X58" s="40">
        <f t="shared" si="30"/>
        <v>-3.4443099022001635</v>
      </c>
      <c r="Y58" s="40">
        <f t="shared" si="31"/>
        <v>8.4622252961695512</v>
      </c>
      <c r="Z58" s="40">
        <f t="shared" si="32"/>
        <v>-3.6739305623468415</v>
      </c>
      <c r="AA58" s="41">
        <f t="shared" si="33"/>
        <v>9.0263736492475228</v>
      </c>
      <c r="AB58" s="39">
        <f t="shared" si="47"/>
        <v>-1.1481033007333878</v>
      </c>
      <c r="AC58" s="40">
        <f t="shared" si="48"/>
        <v>2.8207417653898506</v>
      </c>
      <c r="AD58" s="40">
        <f t="shared" si="49"/>
        <v>-1.5308044009778505</v>
      </c>
      <c r="AE58" s="40">
        <f t="shared" si="50"/>
        <v>3.7609890205198009</v>
      </c>
      <c r="AF58" s="40">
        <f t="shared" si="51"/>
        <v>-1.9135055012223132</v>
      </c>
      <c r="AG58" s="40">
        <f t="shared" si="52"/>
        <v>4.7012362756497508</v>
      </c>
      <c r="AH58" s="40">
        <f t="shared" si="53"/>
        <v>-2.2962066014667757</v>
      </c>
      <c r="AI58" s="40">
        <f t="shared" si="54"/>
        <v>5.6414835307797011</v>
      </c>
      <c r="AJ58" s="40">
        <f t="shared" si="55"/>
        <v>-2.6789077017112386</v>
      </c>
      <c r="AK58" s="41">
        <f t="shared" si="56"/>
        <v>6.5817307859096514</v>
      </c>
      <c r="AM58" s="38">
        <f>CHOOSE(Data!$F$13,R58,T58,V58,X58,Z58)</f>
        <v>-3.4443099022001635</v>
      </c>
      <c r="AN58" s="38">
        <f>CHOOSE(Data!$F$13,S58,U58,W58,Y58,AA58)</f>
        <v>8.4622252961695512</v>
      </c>
      <c r="AO58" s="38">
        <f>CHOOSE(Data!$F$13,AB58,AD58,AF58,AH58,AJ58)</f>
        <v>-2.2962066014667757</v>
      </c>
      <c r="AP58" s="38">
        <f>CHOOSE(Data!$F$13,AC58,AE58,AG58,AI58,AK58)</f>
        <v>5.6414835307797011</v>
      </c>
    </row>
    <row r="59" spans="1:42" x14ac:dyDescent="0.35">
      <c r="A59" s="4">
        <v>42</v>
      </c>
      <c r="B59" s="33">
        <f>Offset-DEGREES(ATAN2((Vfj*SIN(RADIANS(Data!$A59))),(Vcat+Vfj*COS(RADIANS(Data!$A59)))))</f>
        <v>22.691338485114656</v>
      </c>
      <c r="C59" s="33">
        <f t="shared" si="34"/>
        <v>672.12082670050563</v>
      </c>
      <c r="D59" s="4">
        <f t="shared" si="35"/>
        <v>281.03485467072045</v>
      </c>
      <c r="E59" s="33">
        <f t="shared" si="23"/>
        <v>728.51012019351117</v>
      </c>
      <c r="F59" s="34">
        <f t="shared" si="36"/>
        <v>112.69133848511466</v>
      </c>
      <c r="G59" s="35">
        <f t="shared" si="37"/>
        <v>5.0590980568993826</v>
      </c>
      <c r="H59" s="36">
        <f t="shared" si="38"/>
        <v>6.07091766827926</v>
      </c>
      <c r="I59" s="36">
        <f t="shared" si="39"/>
        <v>8.094556891039014</v>
      </c>
      <c r="J59" s="36">
        <f t="shared" si="40"/>
        <v>9.1063765024188896</v>
      </c>
      <c r="K59" s="37">
        <f t="shared" si="41"/>
        <v>9.7134682692468157</v>
      </c>
      <c r="L59" s="35">
        <f t="shared" si="42"/>
        <v>3.03545883413963</v>
      </c>
      <c r="M59" s="36">
        <f t="shared" si="43"/>
        <v>4.047278445519507</v>
      </c>
      <c r="N59" s="36">
        <f t="shared" si="44"/>
        <v>5.0590980568993826</v>
      </c>
      <c r="O59" s="36">
        <f t="shared" si="45"/>
        <v>6.07091766827926</v>
      </c>
      <c r="P59" s="37">
        <f t="shared" si="46"/>
        <v>7.0827372796591366</v>
      </c>
      <c r="Q59" s="38"/>
      <c r="R59" s="39">
        <f t="shared" si="24"/>
        <v>-1.9516309352133359</v>
      </c>
      <c r="S59" s="40">
        <f t="shared" si="25"/>
        <v>4.6675057409757335</v>
      </c>
      <c r="T59" s="40">
        <f t="shared" si="26"/>
        <v>-2.3419571222560034</v>
      </c>
      <c r="U59" s="40">
        <f t="shared" si="27"/>
        <v>5.6010068891708809</v>
      </c>
      <c r="V59" s="40">
        <f t="shared" si="28"/>
        <v>-3.122609496341338</v>
      </c>
      <c r="W59" s="40">
        <f t="shared" si="29"/>
        <v>7.4680091855611748</v>
      </c>
      <c r="X59" s="40">
        <f t="shared" si="30"/>
        <v>-3.5129356833840046</v>
      </c>
      <c r="Y59" s="40">
        <f t="shared" si="31"/>
        <v>8.4015103337563204</v>
      </c>
      <c r="Z59" s="40">
        <f t="shared" si="32"/>
        <v>-3.7471313956096051</v>
      </c>
      <c r="AA59" s="41">
        <f t="shared" si="33"/>
        <v>8.9616110226734094</v>
      </c>
      <c r="AB59" s="39">
        <f t="shared" si="47"/>
        <v>-1.1709785611280017</v>
      </c>
      <c r="AC59" s="40">
        <f t="shared" si="48"/>
        <v>2.8005034445854404</v>
      </c>
      <c r="AD59" s="40">
        <f t="shared" si="49"/>
        <v>-1.561304748170669</v>
      </c>
      <c r="AE59" s="40">
        <f t="shared" si="50"/>
        <v>3.7340045927805874</v>
      </c>
      <c r="AF59" s="40">
        <f t="shared" si="51"/>
        <v>-1.9516309352133359</v>
      </c>
      <c r="AG59" s="40">
        <f t="shared" si="52"/>
        <v>4.6675057409757335</v>
      </c>
      <c r="AH59" s="40">
        <f t="shared" si="53"/>
        <v>-2.3419571222560034</v>
      </c>
      <c r="AI59" s="40">
        <f t="shared" si="54"/>
        <v>5.6010068891708809</v>
      </c>
      <c r="AJ59" s="40">
        <f t="shared" si="55"/>
        <v>-2.7322833092986705</v>
      </c>
      <c r="AK59" s="41">
        <f t="shared" si="56"/>
        <v>6.5345080373660274</v>
      </c>
      <c r="AM59" s="38">
        <f>CHOOSE(Data!$F$13,R59,T59,V59,X59,Z59)</f>
        <v>-3.5129356833840046</v>
      </c>
      <c r="AN59" s="38">
        <f>CHOOSE(Data!$F$13,S59,U59,W59,Y59,AA59)</f>
        <v>8.4015103337563204</v>
      </c>
      <c r="AO59" s="38">
        <f>CHOOSE(Data!$F$13,AB59,AD59,AF59,AH59,AJ59)</f>
        <v>-2.3419571222560034</v>
      </c>
      <c r="AP59" s="38">
        <f>CHOOSE(Data!$F$13,AC59,AE59,AG59,AI59,AK59)</f>
        <v>5.6010068891708809</v>
      </c>
    </row>
    <row r="60" spans="1:42" x14ac:dyDescent="0.35">
      <c r="A60" s="4">
        <v>43</v>
      </c>
      <c r="B60" s="33">
        <f>Offset-DEGREES(ATAN2((Vfj*SIN(RADIANS(Data!$A60))),(Vcat+Vfj*COS(RADIANS(Data!$A60)))))</f>
        <v>23.235577252161974</v>
      </c>
      <c r="C60" s="33">
        <f t="shared" si="34"/>
        <v>667.16855468005156</v>
      </c>
      <c r="D60" s="4">
        <f t="shared" si="35"/>
        <v>286.43931122624934</v>
      </c>
      <c r="E60" s="33">
        <f t="shared" si="23"/>
        <v>726.05878506470606</v>
      </c>
      <c r="F60" s="34">
        <f t="shared" si="36"/>
        <v>113.23557725216197</v>
      </c>
      <c r="G60" s="35">
        <f t="shared" si="37"/>
        <v>5.0420748962826805</v>
      </c>
      <c r="H60" s="36">
        <f t="shared" si="38"/>
        <v>6.0504898755392169</v>
      </c>
      <c r="I60" s="36">
        <f t="shared" si="39"/>
        <v>8.0673198340522898</v>
      </c>
      <c r="J60" s="36">
        <f t="shared" si="40"/>
        <v>9.0757348133088254</v>
      </c>
      <c r="K60" s="37">
        <f t="shared" si="41"/>
        <v>9.6807838008627467</v>
      </c>
      <c r="L60" s="35">
        <f t="shared" si="42"/>
        <v>3.0252449377696085</v>
      </c>
      <c r="M60" s="36">
        <f t="shared" si="43"/>
        <v>4.0336599170261449</v>
      </c>
      <c r="N60" s="36">
        <f t="shared" si="44"/>
        <v>5.0420748962826805</v>
      </c>
      <c r="O60" s="36">
        <f t="shared" si="45"/>
        <v>6.0504898755392169</v>
      </c>
      <c r="P60" s="37">
        <f t="shared" si="46"/>
        <v>7.0589048547957534</v>
      </c>
      <c r="Q60" s="38"/>
      <c r="R60" s="39">
        <f t="shared" si="24"/>
        <v>-1.9891618835156195</v>
      </c>
      <c r="S60" s="40">
        <f t="shared" si="25"/>
        <v>4.6331149630559132</v>
      </c>
      <c r="T60" s="40">
        <f t="shared" si="26"/>
        <v>-2.3869942602187435</v>
      </c>
      <c r="U60" s="40">
        <f t="shared" si="27"/>
        <v>5.5597379556670958</v>
      </c>
      <c r="V60" s="40">
        <f t="shared" si="28"/>
        <v>-3.1826590136249915</v>
      </c>
      <c r="W60" s="40">
        <f t="shared" si="29"/>
        <v>7.412983940889462</v>
      </c>
      <c r="X60" s="40">
        <f t="shared" si="30"/>
        <v>-3.5804913903281155</v>
      </c>
      <c r="Y60" s="40">
        <f t="shared" si="31"/>
        <v>8.3396069335006437</v>
      </c>
      <c r="Z60" s="40">
        <f t="shared" si="32"/>
        <v>-3.8191908163499897</v>
      </c>
      <c r="AA60" s="41">
        <f t="shared" si="33"/>
        <v>8.895580729067353</v>
      </c>
      <c r="AB60" s="39">
        <f t="shared" si="47"/>
        <v>-1.1934971301093718</v>
      </c>
      <c r="AC60" s="40">
        <f t="shared" si="48"/>
        <v>2.7798689778335479</v>
      </c>
      <c r="AD60" s="40">
        <f t="shared" si="49"/>
        <v>-1.5913295068124957</v>
      </c>
      <c r="AE60" s="40">
        <f t="shared" si="50"/>
        <v>3.706491970444731</v>
      </c>
      <c r="AF60" s="40">
        <f t="shared" si="51"/>
        <v>-1.9891618835156195</v>
      </c>
      <c r="AG60" s="40">
        <f t="shared" si="52"/>
        <v>4.6331149630559132</v>
      </c>
      <c r="AH60" s="40">
        <f t="shared" si="53"/>
        <v>-2.3869942602187435</v>
      </c>
      <c r="AI60" s="40">
        <f t="shared" si="54"/>
        <v>5.5597379556670958</v>
      </c>
      <c r="AJ60" s="40">
        <f t="shared" si="55"/>
        <v>-2.7848266369218675</v>
      </c>
      <c r="AK60" s="41">
        <f t="shared" si="56"/>
        <v>6.4863609482782794</v>
      </c>
      <c r="AM60" s="38">
        <f>CHOOSE(Data!$F$13,R60,T60,V60,X60,Z60)</f>
        <v>-3.5804913903281155</v>
      </c>
      <c r="AN60" s="38">
        <f>CHOOSE(Data!$F$13,S60,U60,W60,Y60,AA60)</f>
        <v>8.3396069335006437</v>
      </c>
      <c r="AO60" s="38">
        <f>CHOOSE(Data!$F$13,AB60,AD60,AF60,AH60,AJ60)</f>
        <v>-2.3869942602187435</v>
      </c>
      <c r="AP60" s="38">
        <f>CHOOSE(Data!$F$13,AC60,AE60,AG60,AI60,AK60)</f>
        <v>5.5597379556670958</v>
      </c>
    </row>
    <row r="61" spans="1:42" x14ac:dyDescent="0.35">
      <c r="A61" s="4">
        <v>44</v>
      </c>
      <c r="B61" s="33">
        <f>Offset-DEGREES(ATAN2((Vfj*SIN(RADIANS(Data!$A61))),(Vcat+Vfj*COS(RADIANS(Data!$A61)))))</f>
        <v>23.78011912766695</v>
      </c>
      <c r="C61" s="33">
        <f t="shared" si="34"/>
        <v>662.12271614223346</v>
      </c>
      <c r="D61" s="4">
        <f t="shared" si="35"/>
        <v>291.75651559277884</v>
      </c>
      <c r="E61" s="33">
        <f t="shared" si="23"/>
        <v>723.552593542728</v>
      </c>
      <c r="F61" s="34">
        <f t="shared" si="36"/>
        <v>113.78011912766695</v>
      </c>
      <c r="G61" s="35">
        <f t="shared" si="37"/>
        <v>5.024670788491167</v>
      </c>
      <c r="H61" s="36">
        <f t="shared" si="38"/>
        <v>6.0296049461893997</v>
      </c>
      <c r="I61" s="36">
        <f t="shared" si="39"/>
        <v>8.0394732615858668</v>
      </c>
      <c r="J61" s="36">
        <f t="shared" si="40"/>
        <v>9.0444074192841004</v>
      </c>
      <c r="K61" s="37">
        <f t="shared" si="41"/>
        <v>9.6473679139030395</v>
      </c>
      <c r="L61" s="35">
        <f t="shared" si="42"/>
        <v>3.0148024730946998</v>
      </c>
      <c r="M61" s="36">
        <f t="shared" si="43"/>
        <v>4.0197366307929334</v>
      </c>
      <c r="N61" s="36">
        <f t="shared" si="44"/>
        <v>5.024670788491167</v>
      </c>
      <c r="O61" s="36">
        <f t="shared" si="45"/>
        <v>6.0296049461893997</v>
      </c>
      <c r="P61" s="37">
        <f t="shared" si="46"/>
        <v>7.0345391038876341</v>
      </c>
      <c r="Q61" s="38"/>
      <c r="R61" s="39">
        <f t="shared" si="24"/>
        <v>-2.026086913838741</v>
      </c>
      <c r="S61" s="40">
        <f t="shared" si="25"/>
        <v>4.5980744176544004</v>
      </c>
      <c r="T61" s="40">
        <f t="shared" si="26"/>
        <v>-2.4313042966064891</v>
      </c>
      <c r="U61" s="40">
        <f t="shared" si="27"/>
        <v>5.5176893011852801</v>
      </c>
      <c r="V61" s="40">
        <f t="shared" si="28"/>
        <v>-3.2417390621419857</v>
      </c>
      <c r="W61" s="40">
        <f t="shared" si="29"/>
        <v>7.3569190682470404</v>
      </c>
      <c r="X61" s="40">
        <f t="shared" si="30"/>
        <v>-3.6469564449097338</v>
      </c>
      <c r="Y61" s="40">
        <f t="shared" si="31"/>
        <v>8.2765339517779211</v>
      </c>
      <c r="Z61" s="40">
        <f t="shared" si="32"/>
        <v>-3.8900868745703825</v>
      </c>
      <c r="AA61" s="41">
        <f t="shared" si="33"/>
        <v>8.8283028818964482</v>
      </c>
      <c r="AB61" s="39">
        <f t="shared" si="47"/>
        <v>-1.2156521483032445</v>
      </c>
      <c r="AC61" s="40">
        <f t="shared" si="48"/>
        <v>2.7588446505926401</v>
      </c>
      <c r="AD61" s="40">
        <f t="shared" si="49"/>
        <v>-1.6208695310709929</v>
      </c>
      <c r="AE61" s="40">
        <f t="shared" si="50"/>
        <v>3.6784595341235202</v>
      </c>
      <c r="AF61" s="40">
        <f t="shared" si="51"/>
        <v>-2.026086913838741</v>
      </c>
      <c r="AG61" s="40">
        <f t="shared" si="52"/>
        <v>4.5980744176544004</v>
      </c>
      <c r="AH61" s="40">
        <f t="shared" si="53"/>
        <v>-2.4313042966064891</v>
      </c>
      <c r="AI61" s="40">
        <f t="shared" si="54"/>
        <v>5.5176893011852801</v>
      </c>
      <c r="AJ61" s="40">
        <f t="shared" si="55"/>
        <v>-2.8365216793742376</v>
      </c>
      <c r="AK61" s="41">
        <f t="shared" si="56"/>
        <v>6.4373041847161607</v>
      </c>
      <c r="AM61" s="38">
        <f>CHOOSE(Data!$F$13,R61,T61,V61,X61,Z61)</f>
        <v>-3.6469564449097338</v>
      </c>
      <c r="AN61" s="38">
        <f>CHOOSE(Data!$F$13,S61,U61,W61,Y61,AA61)</f>
        <v>8.2765339517779211</v>
      </c>
      <c r="AO61" s="38">
        <f>CHOOSE(Data!$F$13,AB61,AD61,AF61,AH61,AJ61)</f>
        <v>-2.4313042966064891</v>
      </c>
      <c r="AP61" s="38">
        <f>CHOOSE(Data!$F$13,AC61,AE61,AG61,AI61,AK61)</f>
        <v>5.5176893011852801</v>
      </c>
    </row>
    <row r="62" spans="1:42" x14ac:dyDescent="0.35">
      <c r="A62" s="4">
        <v>45</v>
      </c>
      <c r="B62" s="33">
        <f>Offset-DEGREES(ATAN2((Vfj*SIN(RADIANS(Data!$A62))),(Vcat+Vfj*COS(RADIANS(Data!$A62)))))</f>
        <v>24.324974038228731</v>
      </c>
      <c r="C62" s="33">
        <f t="shared" si="34"/>
        <v>656.98484809834997</v>
      </c>
      <c r="D62" s="4">
        <f t="shared" si="35"/>
        <v>296.98484809834991</v>
      </c>
      <c r="E62" s="33">
        <f t="shared" si="23"/>
        <v>720.9917410281563</v>
      </c>
      <c r="F62" s="34">
        <f t="shared" si="36"/>
        <v>114.32497403822873</v>
      </c>
      <c r="G62" s="35">
        <f t="shared" si="37"/>
        <v>5.0068870904733069</v>
      </c>
      <c r="H62" s="36">
        <f t="shared" si="38"/>
        <v>6.0082645085679696</v>
      </c>
      <c r="I62" s="36">
        <f t="shared" si="39"/>
        <v>8.0110193447572922</v>
      </c>
      <c r="J62" s="36">
        <f t="shared" si="40"/>
        <v>9.012396762851953</v>
      </c>
      <c r="K62" s="37">
        <f t="shared" si="41"/>
        <v>9.6132232137087499</v>
      </c>
      <c r="L62" s="35">
        <f t="shared" si="42"/>
        <v>3.0041322542839848</v>
      </c>
      <c r="M62" s="36">
        <f t="shared" si="43"/>
        <v>4.0055096723786461</v>
      </c>
      <c r="N62" s="36">
        <f t="shared" si="44"/>
        <v>5.0068870904733069</v>
      </c>
      <c r="O62" s="36">
        <f t="shared" si="45"/>
        <v>6.0082645085679696</v>
      </c>
      <c r="P62" s="37">
        <f t="shared" si="46"/>
        <v>7.0096419266626304</v>
      </c>
      <c r="Q62" s="38"/>
      <c r="R62" s="39">
        <f t="shared" si="24"/>
        <v>-2.0623947784607624</v>
      </c>
      <c r="S62" s="40">
        <f t="shared" si="25"/>
        <v>4.5623947784607637</v>
      </c>
      <c r="T62" s="40">
        <f t="shared" si="26"/>
        <v>-2.4748737341529154</v>
      </c>
      <c r="U62" s="40">
        <f t="shared" si="27"/>
        <v>5.4748737341529168</v>
      </c>
      <c r="V62" s="40">
        <f t="shared" si="28"/>
        <v>-3.2998316455372203</v>
      </c>
      <c r="W62" s="40">
        <f t="shared" si="29"/>
        <v>7.2998316455372221</v>
      </c>
      <c r="X62" s="40">
        <f t="shared" si="30"/>
        <v>-3.7123106012293725</v>
      </c>
      <c r="Y62" s="40">
        <f t="shared" si="31"/>
        <v>8.2123106012293743</v>
      </c>
      <c r="Z62" s="40">
        <f t="shared" si="32"/>
        <v>-3.9597979746446641</v>
      </c>
      <c r="AA62" s="41">
        <f t="shared" si="33"/>
        <v>8.7597979746446661</v>
      </c>
      <c r="AB62" s="39">
        <f t="shared" si="47"/>
        <v>-1.2374368670764577</v>
      </c>
      <c r="AC62" s="40">
        <f t="shared" si="48"/>
        <v>2.7374368670764584</v>
      </c>
      <c r="AD62" s="40">
        <f t="shared" si="49"/>
        <v>-1.6499158227686102</v>
      </c>
      <c r="AE62" s="40">
        <f t="shared" si="50"/>
        <v>3.649915822768611</v>
      </c>
      <c r="AF62" s="40">
        <f t="shared" si="51"/>
        <v>-2.0623947784607624</v>
      </c>
      <c r="AG62" s="40">
        <f t="shared" si="52"/>
        <v>4.5623947784607637</v>
      </c>
      <c r="AH62" s="40">
        <f t="shared" si="53"/>
        <v>-2.4748737341529154</v>
      </c>
      <c r="AI62" s="40">
        <f t="shared" si="54"/>
        <v>5.4748737341529168</v>
      </c>
      <c r="AJ62" s="40">
        <f t="shared" si="55"/>
        <v>-2.8873526898450677</v>
      </c>
      <c r="AK62" s="41">
        <f t="shared" si="56"/>
        <v>6.387352689845069</v>
      </c>
      <c r="AM62" s="38">
        <f>CHOOSE(Data!$F$13,R62,T62,V62,X62,Z62)</f>
        <v>-3.7123106012293725</v>
      </c>
      <c r="AN62" s="38">
        <f>CHOOSE(Data!$F$13,S62,U62,W62,Y62,AA62)</f>
        <v>8.2123106012293743</v>
      </c>
      <c r="AO62" s="38">
        <f>CHOOSE(Data!$F$13,AB62,AD62,AF62,AH62,AJ62)</f>
        <v>-2.4748737341529154</v>
      </c>
      <c r="AP62" s="38">
        <f>CHOOSE(Data!$F$13,AC62,AE62,AG62,AI62,AK62)</f>
        <v>5.4748737341529168</v>
      </c>
    </row>
    <row r="63" spans="1:42" x14ac:dyDescent="0.35">
      <c r="A63" s="4">
        <v>46</v>
      </c>
      <c r="B63" s="33">
        <f>Offset-DEGREES(ATAN2((Vfj*SIN(RADIANS(Data!$A63))),(Vcat+Vfj*COS(RADIANS(Data!$A63)))))</f>
        <v>24.870152144980281</v>
      </c>
      <c r="C63" s="33">
        <f t="shared" si="34"/>
        <v>651.7565155927789</v>
      </c>
      <c r="D63" s="4">
        <f t="shared" si="35"/>
        <v>302.12271614223346</v>
      </c>
      <c r="E63" s="33">
        <f t="shared" si="23"/>
        <v>718.37642724883506</v>
      </c>
      <c r="F63" s="34">
        <f t="shared" si="36"/>
        <v>114.87015214498028</v>
      </c>
      <c r="G63" s="35">
        <f t="shared" si="37"/>
        <v>4.9887251892280213</v>
      </c>
      <c r="H63" s="36">
        <f t="shared" si="38"/>
        <v>5.9864702270736254</v>
      </c>
      <c r="I63" s="36">
        <f t="shared" si="39"/>
        <v>7.9819603027648345</v>
      </c>
      <c r="J63" s="36">
        <f t="shared" si="40"/>
        <v>8.9797053406104386</v>
      </c>
      <c r="K63" s="37">
        <f t="shared" si="41"/>
        <v>9.5783523633177996</v>
      </c>
      <c r="L63" s="35">
        <f t="shared" si="42"/>
        <v>2.9932351135368127</v>
      </c>
      <c r="M63" s="36">
        <f t="shared" si="43"/>
        <v>3.9909801513824172</v>
      </c>
      <c r="N63" s="36">
        <f t="shared" si="44"/>
        <v>4.9887251892280213</v>
      </c>
      <c r="O63" s="36">
        <f t="shared" si="45"/>
        <v>5.9864702270736254</v>
      </c>
      <c r="P63" s="37">
        <f t="shared" si="46"/>
        <v>6.9842152649192295</v>
      </c>
      <c r="Q63" s="38"/>
      <c r="R63" s="39">
        <f t="shared" si="24"/>
        <v>-2.0980744176543991</v>
      </c>
      <c r="S63" s="40">
        <f t="shared" si="25"/>
        <v>4.5260869138387418</v>
      </c>
      <c r="T63" s="40">
        <f t="shared" si="26"/>
        <v>-2.5176893011852788</v>
      </c>
      <c r="U63" s="40">
        <f t="shared" si="27"/>
        <v>5.4313042966064904</v>
      </c>
      <c r="V63" s="40">
        <f t="shared" si="28"/>
        <v>-3.3569190682470387</v>
      </c>
      <c r="W63" s="40">
        <f t="shared" si="29"/>
        <v>7.2417390621419884</v>
      </c>
      <c r="X63" s="40">
        <f t="shared" si="30"/>
        <v>-3.7765339517779188</v>
      </c>
      <c r="Y63" s="40">
        <f t="shared" si="31"/>
        <v>8.1469564449097369</v>
      </c>
      <c r="Z63" s="40">
        <f t="shared" si="32"/>
        <v>-4.0283028818964457</v>
      </c>
      <c r="AA63" s="41">
        <f t="shared" si="33"/>
        <v>8.6900868745703832</v>
      </c>
      <c r="AB63" s="39">
        <f t="shared" si="47"/>
        <v>-1.2588446505926394</v>
      </c>
      <c r="AC63" s="40">
        <f t="shared" si="48"/>
        <v>2.7156521483032452</v>
      </c>
      <c r="AD63" s="40">
        <f t="shared" si="49"/>
        <v>-1.6784595341235193</v>
      </c>
      <c r="AE63" s="40">
        <f t="shared" si="50"/>
        <v>3.6208695310709942</v>
      </c>
      <c r="AF63" s="40">
        <f t="shared" si="51"/>
        <v>-2.0980744176543991</v>
      </c>
      <c r="AG63" s="40">
        <f t="shared" si="52"/>
        <v>4.5260869138387418</v>
      </c>
      <c r="AH63" s="40">
        <f t="shared" si="53"/>
        <v>-2.5176893011852788</v>
      </c>
      <c r="AI63" s="40">
        <f t="shared" si="54"/>
        <v>5.4313042966064904</v>
      </c>
      <c r="AJ63" s="40">
        <f t="shared" si="55"/>
        <v>-2.937304184716159</v>
      </c>
      <c r="AK63" s="41">
        <f t="shared" si="56"/>
        <v>6.3365216793742389</v>
      </c>
      <c r="AM63" s="38">
        <f>CHOOSE(Data!$F$13,R63,T63,V63,X63,Z63)</f>
        <v>-3.7765339517779188</v>
      </c>
      <c r="AN63" s="38">
        <f>CHOOSE(Data!$F$13,S63,U63,W63,Y63,AA63)</f>
        <v>8.1469564449097369</v>
      </c>
      <c r="AO63" s="38">
        <f>CHOOSE(Data!$F$13,AB63,AD63,AF63,AH63,AJ63)</f>
        <v>-2.5176893011852788</v>
      </c>
      <c r="AP63" s="38">
        <f>CHOOSE(Data!$F$13,AC63,AE63,AG63,AI63,AK63)</f>
        <v>5.4313042966064904</v>
      </c>
    </row>
    <row r="64" spans="1:42" x14ac:dyDescent="0.35">
      <c r="A64" s="4">
        <v>47</v>
      </c>
      <c r="B64" s="33">
        <f>Offset-DEGREES(ATAN2((Vfj*SIN(RADIANS(Data!$A64))),(Vcat+Vfj*COS(RADIANS(Data!$A64)))))</f>
        <v>25.415663853592193</v>
      </c>
      <c r="C64" s="33">
        <f t="shared" si="34"/>
        <v>646.4393112262494</v>
      </c>
      <c r="D64" s="4">
        <f t="shared" si="35"/>
        <v>307.16855468005161</v>
      </c>
      <c r="E64" s="33">
        <f t="shared" si="23"/>
        <v>715.70685624974953</v>
      </c>
      <c r="F64" s="34">
        <f t="shared" si="36"/>
        <v>115.41566385359219</v>
      </c>
      <c r="G64" s="35">
        <f t="shared" si="37"/>
        <v>4.9701865017343723</v>
      </c>
      <c r="H64" s="36">
        <f t="shared" si="38"/>
        <v>5.9642238020812464</v>
      </c>
      <c r="I64" s="36">
        <f t="shared" si="39"/>
        <v>7.9522984027749954</v>
      </c>
      <c r="J64" s="36">
        <f t="shared" si="40"/>
        <v>8.9463357031218695</v>
      </c>
      <c r="K64" s="37">
        <f t="shared" si="41"/>
        <v>9.5427580833299928</v>
      </c>
      <c r="L64" s="35">
        <f t="shared" si="42"/>
        <v>2.9821119010406232</v>
      </c>
      <c r="M64" s="36">
        <f t="shared" si="43"/>
        <v>3.9761492013874977</v>
      </c>
      <c r="N64" s="36">
        <f t="shared" si="44"/>
        <v>4.9701865017343723</v>
      </c>
      <c r="O64" s="36">
        <f t="shared" si="45"/>
        <v>5.9642238020812464</v>
      </c>
      <c r="P64" s="37">
        <f t="shared" si="46"/>
        <v>6.9582611024281205</v>
      </c>
      <c r="Q64" s="38"/>
      <c r="R64" s="39">
        <f t="shared" si="24"/>
        <v>-2.1331149630559141</v>
      </c>
      <c r="S64" s="40">
        <f t="shared" si="25"/>
        <v>4.4891618835156217</v>
      </c>
      <c r="T64" s="40">
        <f t="shared" si="26"/>
        <v>-2.5597379556670967</v>
      </c>
      <c r="U64" s="40">
        <f t="shared" si="27"/>
        <v>5.3869942602187457</v>
      </c>
      <c r="V64" s="40">
        <f t="shared" si="28"/>
        <v>-3.412983940889462</v>
      </c>
      <c r="W64" s="40">
        <f t="shared" si="29"/>
        <v>7.1826590136249946</v>
      </c>
      <c r="X64" s="40">
        <f t="shared" si="30"/>
        <v>-3.8396069335006446</v>
      </c>
      <c r="Y64" s="40">
        <f t="shared" si="31"/>
        <v>8.0804913903281186</v>
      </c>
      <c r="Z64" s="40">
        <f t="shared" si="32"/>
        <v>-4.095580729067354</v>
      </c>
      <c r="AA64" s="41">
        <f t="shared" si="33"/>
        <v>8.6191908163499917</v>
      </c>
      <c r="AB64" s="39">
        <f t="shared" si="47"/>
        <v>-1.2798689778335484</v>
      </c>
      <c r="AC64" s="40">
        <f t="shared" si="48"/>
        <v>2.6934971301093729</v>
      </c>
      <c r="AD64" s="40">
        <f t="shared" si="49"/>
        <v>-1.706491970444731</v>
      </c>
      <c r="AE64" s="40">
        <f t="shared" si="50"/>
        <v>3.5913295068124973</v>
      </c>
      <c r="AF64" s="40">
        <f t="shared" si="51"/>
        <v>-2.1331149630559141</v>
      </c>
      <c r="AG64" s="40">
        <f t="shared" si="52"/>
        <v>4.4891618835156217</v>
      </c>
      <c r="AH64" s="40">
        <f t="shared" si="53"/>
        <v>-2.5597379556670967</v>
      </c>
      <c r="AI64" s="40">
        <f t="shared" si="54"/>
        <v>5.3869942602187457</v>
      </c>
      <c r="AJ64" s="40">
        <f t="shared" si="55"/>
        <v>-2.9863609482782794</v>
      </c>
      <c r="AK64" s="41">
        <f t="shared" si="56"/>
        <v>6.2848266369218697</v>
      </c>
      <c r="AM64" s="38">
        <f>CHOOSE(Data!$F$13,R64,T64,V64,X64,Z64)</f>
        <v>-3.8396069335006446</v>
      </c>
      <c r="AN64" s="38">
        <f>CHOOSE(Data!$F$13,S64,U64,W64,Y64,AA64)</f>
        <v>8.0804913903281186</v>
      </c>
      <c r="AO64" s="38">
        <f>CHOOSE(Data!$F$13,AB64,AD64,AF64,AH64,AJ64)</f>
        <v>-2.5597379556670967</v>
      </c>
      <c r="AP64" s="38">
        <f>CHOOSE(Data!$F$13,AC64,AE64,AG64,AI64,AK64)</f>
        <v>5.3869942602187457</v>
      </c>
    </row>
    <row r="65" spans="1:42" x14ac:dyDescent="0.35">
      <c r="A65" s="4">
        <v>48</v>
      </c>
      <c r="B65" s="33">
        <f>Offset-DEGREES(ATAN2((Vfj*SIN(RADIANS(Data!$A65))),(Vcat+Vfj*COS(RADIANS(Data!$A65)))))</f>
        <v>25.961519824692857</v>
      </c>
      <c r="C65" s="33">
        <f t="shared" si="34"/>
        <v>641.03485467072051</v>
      </c>
      <c r="D65" s="4">
        <f t="shared" si="35"/>
        <v>312.12082670050557</v>
      </c>
      <c r="E65" s="33">
        <f t="shared" si="23"/>
        <v>712.98323638281909</v>
      </c>
      <c r="F65" s="34">
        <f t="shared" si="36"/>
        <v>115.96151982469286</v>
      </c>
      <c r="G65" s="35">
        <f t="shared" si="37"/>
        <v>4.951272474880688</v>
      </c>
      <c r="H65" s="36">
        <f t="shared" si="38"/>
        <v>5.9415269698568256</v>
      </c>
      <c r="I65" s="36">
        <f t="shared" si="39"/>
        <v>7.9220359598091008</v>
      </c>
      <c r="J65" s="36">
        <f t="shared" si="40"/>
        <v>8.9122904547852375</v>
      </c>
      <c r="K65" s="37">
        <f t="shared" si="41"/>
        <v>9.506443151770922</v>
      </c>
      <c r="L65" s="35">
        <f t="shared" si="42"/>
        <v>2.9707634849284128</v>
      </c>
      <c r="M65" s="36">
        <f t="shared" si="43"/>
        <v>3.9610179799045504</v>
      </c>
      <c r="N65" s="36">
        <f t="shared" si="44"/>
        <v>4.951272474880688</v>
      </c>
      <c r="O65" s="36">
        <f t="shared" si="45"/>
        <v>5.9415269698568256</v>
      </c>
      <c r="P65" s="37">
        <f t="shared" si="46"/>
        <v>6.9317814648329641</v>
      </c>
      <c r="Q65" s="38"/>
      <c r="R65" s="39">
        <f t="shared" si="24"/>
        <v>-2.167505740975733</v>
      </c>
      <c r="S65" s="40">
        <f t="shared" si="25"/>
        <v>4.4516309352133376</v>
      </c>
      <c r="T65" s="40">
        <f t="shared" si="26"/>
        <v>-2.6010068891708795</v>
      </c>
      <c r="U65" s="40">
        <f t="shared" si="27"/>
        <v>5.3419571222560043</v>
      </c>
      <c r="V65" s="40">
        <f t="shared" si="28"/>
        <v>-3.4680091855611725</v>
      </c>
      <c r="W65" s="40">
        <f t="shared" si="29"/>
        <v>7.1226094963413393</v>
      </c>
      <c r="X65" s="40">
        <f t="shared" si="30"/>
        <v>-3.9015103337563186</v>
      </c>
      <c r="Y65" s="40">
        <f t="shared" si="31"/>
        <v>8.012935683384006</v>
      </c>
      <c r="Z65" s="40">
        <f t="shared" si="32"/>
        <v>-4.1616110226734078</v>
      </c>
      <c r="AA65" s="41">
        <f t="shared" si="33"/>
        <v>8.5471313956096093</v>
      </c>
      <c r="AB65" s="39">
        <f t="shared" si="47"/>
        <v>-1.3005034445854398</v>
      </c>
      <c r="AC65" s="40">
        <f t="shared" si="48"/>
        <v>2.6709785611280021</v>
      </c>
      <c r="AD65" s="40">
        <f t="shared" si="49"/>
        <v>-1.7340045927805863</v>
      </c>
      <c r="AE65" s="40">
        <f t="shared" si="50"/>
        <v>3.5613047481706697</v>
      </c>
      <c r="AF65" s="40">
        <f t="shared" si="51"/>
        <v>-2.167505740975733</v>
      </c>
      <c r="AG65" s="40">
        <f t="shared" si="52"/>
        <v>4.4516309352133376</v>
      </c>
      <c r="AH65" s="40">
        <f t="shared" si="53"/>
        <v>-2.6010068891708795</v>
      </c>
      <c r="AI65" s="40">
        <f t="shared" si="54"/>
        <v>5.3419571222560043</v>
      </c>
      <c r="AJ65" s="40">
        <f t="shared" si="55"/>
        <v>-3.0345080373660265</v>
      </c>
      <c r="AK65" s="41">
        <f t="shared" si="56"/>
        <v>6.2322833092986727</v>
      </c>
      <c r="AM65" s="38">
        <f>CHOOSE(Data!$F$13,R65,T65,V65,X65,Z65)</f>
        <v>-3.9015103337563186</v>
      </c>
      <c r="AN65" s="38">
        <f>CHOOSE(Data!$F$13,S65,U65,W65,Y65,AA65)</f>
        <v>8.012935683384006</v>
      </c>
      <c r="AO65" s="38">
        <f>CHOOSE(Data!$F$13,AB65,AD65,AF65,AH65,AJ65)</f>
        <v>-2.6010068891708795</v>
      </c>
      <c r="AP65" s="38">
        <f>CHOOSE(Data!$F$13,AC65,AE65,AG65,AI65,AK65)</f>
        <v>5.3419571222560043</v>
      </c>
    </row>
    <row r="66" spans="1:42" x14ac:dyDescent="0.35">
      <c r="A66" s="4">
        <v>49</v>
      </c>
      <c r="B66" s="33">
        <f>Offset-DEGREES(ATAN2((Vfj*SIN(RADIANS(Data!$A66))),(Vcat+Vfj*COS(RADIANS(Data!$A66)))))</f>
        <v>26.50773098472807</v>
      </c>
      <c r="C66" s="33">
        <f t="shared" si="34"/>
        <v>635.54479217601306</v>
      </c>
      <c r="D66" s="4">
        <f t="shared" si="35"/>
        <v>316.97802369356424</v>
      </c>
      <c r="E66" s="33">
        <f t="shared" si="23"/>
        <v>710.20578029661897</v>
      </c>
      <c r="F66" s="34">
        <f t="shared" si="36"/>
        <v>116.50773098472807</v>
      </c>
      <c r="G66" s="35">
        <f t="shared" si="37"/>
        <v>4.9319845853931872</v>
      </c>
      <c r="H66" s="36">
        <f t="shared" si="38"/>
        <v>5.9183815024718243</v>
      </c>
      <c r="I66" s="36">
        <f t="shared" si="39"/>
        <v>7.8911753366291002</v>
      </c>
      <c r="J66" s="36">
        <f t="shared" si="40"/>
        <v>8.8775722537077364</v>
      </c>
      <c r="K66" s="37">
        <f t="shared" si="41"/>
        <v>9.4694104039549192</v>
      </c>
      <c r="L66" s="35">
        <f t="shared" si="42"/>
        <v>2.9591907512359121</v>
      </c>
      <c r="M66" s="36">
        <f t="shared" si="43"/>
        <v>3.9455876683145501</v>
      </c>
      <c r="N66" s="36">
        <f t="shared" si="44"/>
        <v>4.9319845853931872</v>
      </c>
      <c r="O66" s="36">
        <f t="shared" si="45"/>
        <v>5.9183815024718243</v>
      </c>
      <c r="P66" s="37">
        <f t="shared" si="46"/>
        <v>6.9047784195504622</v>
      </c>
      <c r="Q66" s="38"/>
      <c r="R66" s="39">
        <f t="shared" si="24"/>
        <v>-2.2012362756497499</v>
      </c>
      <c r="S66" s="40">
        <f t="shared" si="25"/>
        <v>4.4135055012223141</v>
      </c>
      <c r="T66" s="40">
        <f t="shared" si="26"/>
        <v>-2.6414835307796998</v>
      </c>
      <c r="U66" s="40">
        <f t="shared" si="27"/>
        <v>5.2962066014667766</v>
      </c>
      <c r="V66" s="40">
        <f t="shared" si="28"/>
        <v>-3.5219780410396</v>
      </c>
      <c r="W66" s="40">
        <f t="shared" si="29"/>
        <v>7.0616088019557033</v>
      </c>
      <c r="X66" s="40">
        <f t="shared" si="30"/>
        <v>-3.9622252961695494</v>
      </c>
      <c r="Y66" s="40">
        <f t="shared" si="31"/>
        <v>7.9443099022001649</v>
      </c>
      <c r="Z66" s="40">
        <f t="shared" si="32"/>
        <v>-4.2263736492475195</v>
      </c>
      <c r="AA66" s="41">
        <f t="shared" si="33"/>
        <v>8.4739305623468422</v>
      </c>
      <c r="AB66" s="39">
        <f t="shared" si="47"/>
        <v>-1.3207417653898499</v>
      </c>
      <c r="AC66" s="40">
        <f t="shared" si="48"/>
        <v>2.6481033007333883</v>
      </c>
      <c r="AD66" s="40">
        <f t="shared" si="49"/>
        <v>-1.7609890205198</v>
      </c>
      <c r="AE66" s="40">
        <f t="shared" si="50"/>
        <v>3.5308044009778516</v>
      </c>
      <c r="AF66" s="40">
        <f t="shared" si="51"/>
        <v>-2.2012362756497499</v>
      </c>
      <c r="AG66" s="40">
        <f t="shared" si="52"/>
        <v>4.4135055012223141</v>
      </c>
      <c r="AH66" s="40">
        <f t="shared" si="53"/>
        <v>-2.6414835307796998</v>
      </c>
      <c r="AI66" s="40">
        <f t="shared" si="54"/>
        <v>5.2962066014667766</v>
      </c>
      <c r="AJ66" s="40">
        <f t="shared" si="55"/>
        <v>-3.0817307859096501</v>
      </c>
      <c r="AK66" s="41">
        <f t="shared" si="56"/>
        <v>6.1789077017112399</v>
      </c>
      <c r="AM66" s="38">
        <f>CHOOSE(Data!$F$13,R66,T66,V66,X66,Z66)</f>
        <v>-3.9622252961695494</v>
      </c>
      <c r="AN66" s="38">
        <f>CHOOSE(Data!$F$13,S66,U66,W66,Y66,AA66)</f>
        <v>7.9443099022001649</v>
      </c>
      <c r="AO66" s="38">
        <f>CHOOSE(Data!$F$13,AB66,AD66,AF66,AH66,AJ66)</f>
        <v>-2.6414835307796998</v>
      </c>
      <c r="AP66" s="38">
        <f>CHOOSE(Data!$F$13,AC66,AE66,AG66,AI66,AK66)</f>
        <v>5.2962066014667766</v>
      </c>
    </row>
    <row r="67" spans="1:42" x14ac:dyDescent="0.35">
      <c r="A67" s="4">
        <v>50</v>
      </c>
      <c r="B67" s="33">
        <f>Offset-DEGREES(ATAN2((Vfj*SIN(RADIANS(Data!$A67))),(Vcat+Vfj*COS(RADIANS(Data!$A67)))))</f>
        <v>27.054308537284506</v>
      </c>
      <c r="C67" s="33">
        <f t="shared" si="34"/>
        <v>629.97079606834654</v>
      </c>
      <c r="D67" s="4">
        <f t="shared" si="35"/>
        <v>321.73866610997078</v>
      </c>
      <c r="E67" s="33">
        <f t="shared" si="23"/>
        <v>707.37470492604518</v>
      </c>
      <c r="F67" s="34">
        <f t="shared" si="36"/>
        <v>117.0543085372845</v>
      </c>
      <c r="G67" s="35">
        <f t="shared" si="37"/>
        <v>4.9123243397642034</v>
      </c>
      <c r="H67" s="36">
        <f t="shared" si="38"/>
        <v>5.894789207717043</v>
      </c>
      <c r="I67" s="36">
        <f t="shared" si="39"/>
        <v>7.8597189436227239</v>
      </c>
      <c r="J67" s="36">
        <f t="shared" si="40"/>
        <v>8.8421838115755644</v>
      </c>
      <c r="K67" s="37">
        <f t="shared" si="41"/>
        <v>9.4316627323472702</v>
      </c>
      <c r="L67" s="35">
        <f t="shared" si="42"/>
        <v>2.9473946038585215</v>
      </c>
      <c r="M67" s="36">
        <f t="shared" si="43"/>
        <v>3.929859471811362</v>
      </c>
      <c r="N67" s="36">
        <f t="shared" si="44"/>
        <v>4.9123243397642034</v>
      </c>
      <c r="O67" s="36">
        <f t="shared" si="45"/>
        <v>5.894789207717043</v>
      </c>
      <c r="P67" s="37">
        <f t="shared" si="46"/>
        <v>6.8772540756698843</v>
      </c>
      <c r="Q67" s="38"/>
      <c r="R67" s="39">
        <f t="shared" si="24"/>
        <v>-2.2342962924303515</v>
      </c>
      <c r="S67" s="40">
        <f t="shared" si="25"/>
        <v>4.3747971949190747</v>
      </c>
      <c r="T67" s="40">
        <f t="shared" si="26"/>
        <v>-2.6811555509164213</v>
      </c>
      <c r="U67" s="40">
        <f t="shared" si="27"/>
        <v>5.249756633902888</v>
      </c>
      <c r="V67" s="40">
        <f t="shared" si="28"/>
        <v>-3.5748740678885618</v>
      </c>
      <c r="W67" s="40">
        <f t="shared" si="29"/>
        <v>6.9996755118705174</v>
      </c>
      <c r="X67" s="40">
        <f t="shared" si="30"/>
        <v>-4.0217333263746315</v>
      </c>
      <c r="Y67" s="40">
        <f t="shared" si="31"/>
        <v>7.8746349508543325</v>
      </c>
      <c r="Z67" s="40">
        <f t="shared" si="32"/>
        <v>-4.2898488814662743</v>
      </c>
      <c r="AA67" s="41">
        <f t="shared" si="33"/>
        <v>8.3996106142446223</v>
      </c>
      <c r="AB67" s="39">
        <f t="shared" si="47"/>
        <v>-1.3405777754582107</v>
      </c>
      <c r="AC67" s="40">
        <f t="shared" si="48"/>
        <v>2.624878316951444</v>
      </c>
      <c r="AD67" s="40">
        <f t="shared" si="49"/>
        <v>-1.7874370339442809</v>
      </c>
      <c r="AE67" s="40">
        <f t="shared" si="50"/>
        <v>3.4998377559352587</v>
      </c>
      <c r="AF67" s="40">
        <f t="shared" si="51"/>
        <v>-2.2342962924303515</v>
      </c>
      <c r="AG67" s="40">
        <f t="shared" si="52"/>
        <v>4.3747971949190747</v>
      </c>
      <c r="AH67" s="40">
        <f t="shared" si="53"/>
        <v>-2.6811555509164213</v>
      </c>
      <c r="AI67" s="40">
        <f t="shared" si="54"/>
        <v>5.249756633902888</v>
      </c>
      <c r="AJ67" s="40">
        <f t="shared" si="55"/>
        <v>-3.128014809402492</v>
      </c>
      <c r="AK67" s="41">
        <f t="shared" si="56"/>
        <v>6.1247160728867041</v>
      </c>
      <c r="AM67" s="38">
        <f>CHOOSE(Data!$F$13,R67,T67,V67,X67,Z67)</f>
        <v>-4.0217333263746315</v>
      </c>
      <c r="AN67" s="38">
        <f>CHOOSE(Data!$F$13,S67,U67,W67,Y67,AA67)</f>
        <v>7.8746349508543325</v>
      </c>
      <c r="AO67" s="38">
        <f>CHOOSE(Data!$F$13,AB67,AD67,AF67,AH67,AJ67)</f>
        <v>-2.6811555509164213</v>
      </c>
      <c r="AP67" s="38">
        <f>CHOOSE(Data!$F$13,AC67,AE67,AG67,AI67,AK67)</f>
        <v>5.249756633902888</v>
      </c>
    </row>
    <row r="68" spans="1:42" x14ac:dyDescent="0.35">
      <c r="A68" s="4">
        <v>51</v>
      </c>
      <c r="B68" s="33">
        <f>Offset-DEGREES(ATAN2((Vfj*SIN(RADIANS(Data!$A68))),(Vcat+Vfj*COS(RADIANS(Data!$A68)))))</f>
        <v>27.601263974902736</v>
      </c>
      <c r="C68" s="33">
        <f t="shared" si="34"/>
        <v>624.31456424093176</v>
      </c>
      <c r="D68" s="4">
        <f t="shared" si="35"/>
        <v>326.40130381192779</v>
      </c>
      <c r="E68" s="33">
        <f t="shared" si="23"/>
        <v>704.49023148193533</v>
      </c>
      <c r="F68" s="34">
        <f t="shared" si="36"/>
        <v>117.60126397490274</v>
      </c>
      <c r="G68" s="35">
        <f t="shared" si="37"/>
        <v>4.8922932741801066</v>
      </c>
      <c r="H68" s="36">
        <f t="shared" si="38"/>
        <v>5.8707519290161274</v>
      </c>
      <c r="I68" s="36">
        <f t="shared" si="39"/>
        <v>7.8276692386881708</v>
      </c>
      <c r="J68" s="36">
        <f t="shared" si="40"/>
        <v>8.8061278935241916</v>
      </c>
      <c r="K68" s="37">
        <f t="shared" si="41"/>
        <v>9.3932030864258031</v>
      </c>
      <c r="L68" s="35">
        <f t="shared" si="42"/>
        <v>2.9353759645080637</v>
      </c>
      <c r="M68" s="36">
        <f t="shared" si="43"/>
        <v>3.9138346193440854</v>
      </c>
      <c r="N68" s="36">
        <f t="shared" si="44"/>
        <v>4.8922932741801066</v>
      </c>
      <c r="O68" s="36">
        <f t="shared" si="45"/>
        <v>5.8707519290161274</v>
      </c>
      <c r="P68" s="37">
        <f t="shared" si="46"/>
        <v>6.8492105838521491</v>
      </c>
      <c r="Q68" s="38"/>
      <c r="R68" s="39">
        <f t="shared" si="24"/>
        <v>-2.2666757209161656</v>
      </c>
      <c r="S68" s="40">
        <f t="shared" si="25"/>
        <v>4.3355178072286922</v>
      </c>
      <c r="T68" s="40">
        <f t="shared" si="26"/>
        <v>-2.7200108650993982</v>
      </c>
      <c r="U68" s="40">
        <f t="shared" si="27"/>
        <v>5.2026213686744303</v>
      </c>
      <c r="V68" s="40">
        <f t="shared" si="28"/>
        <v>-3.6266811534658649</v>
      </c>
      <c r="W68" s="40">
        <f t="shared" si="29"/>
        <v>6.9368284915659082</v>
      </c>
      <c r="X68" s="40">
        <f t="shared" si="30"/>
        <v>-4.0800162976490979</v>
      </c>
      <c r="Y68" s="40">
        <f t="shared" si="31"/>
        <v>7.8039320530116454</v>
      </c>
      <c r="Z68" s="40">
        <f t="shared" si="32"/>
        <v>-4.3520173841590371</v>
      </c>
      <c r="AA68" s="41">
        <f t="shared" si="33"/>
        <v>8.324194189879087</v>
      </c>
      <c r="AB68" s="39">
        <f t="shared" si="47"/>
        <v>-1.3600054325496991</v>
      </c>
      <c r="AC68" s="40">
        <f t="shared" si="48"/>
        <v>2.6013106843372151</v>
      </c>
      <c r="AD68" s="40">
        <f t="shared" si="49"/>
        <v>-1.8133405767329325</v>
      </c>
      <c r="AE68" s="40">
        <f t="shared" si="50"/>
        <v>3.4684142457829541</v>
      </c>
      <c r="AF68" s="40">
        <f t="shared" si="51"/>
        <v>-2.2666757209161656</v>
      </c>
      <c r="AG68" s="40">
        <f t="shared" si="52"/>
        <v>4.3355178072286922</v>
      </c>
      <c r="AH68" s="40">
        <f t="shared" si="53"/>
        <v>-2.7200108650993982</v>
      </c>
      <c r="AI68" s="40">
        <f t="shared" si="54"/>
        <v>5.2026213686744303</v>
      </c>
      <c r="AJ68" s="40">
        <f t="shared" si="55"/>
        <v>-3.1733460092826316</v>
      </c>
      <c r="AK68" s="41">
        <f t="shared" si="56"/>
        <v>6.0697249301201692</v>
      </c>
      <c r="AM68" s="38">
        <f>CHOOSE(Data!$F$13,R68,T68,V68,X68,Z68)</f>
        <v>-4.0800162976490979</v>
      </c>
      <c r="AN68" s="38">
        <f>CHOOSE(Data!$F$13,S68,U68,W68,Y68,AA68)</f>
        <v>7.8039320530116454</v>
      </c>
      <c r="AO68" s="38">
        <f>CHOOSE(Data!$F$13,AB68,AD68,AF68,AH68,AJ68)</f>
        <v>-2.7200108650993982</v>
      </c>
      <c r="AP68" s="38">
        <f>CHOOSE(Data!$F$13,AC68,AE68,AG68,AI68,AK68)</f>
        <v>5.2026213686744303</v>
      </c>
    </row>
    <row r="69" spans="1:42" x14ac:dyDescent="0.35">
      <c r="A69" s="4">
        <v>52</v>
      </c>
      <c r="B69" s="33">
        <f>Offset-DEGREES(ATAN2((Vfj*SIN(RADIANS(Data!$A69))),(Vcat+Vfj*COS(RADIANS(Data!$A69)))))</f>
        <v>28.148609091407415</v>
      </c>
      <c r="C69" s="33">
        <f t="shared" si="34"/>
        <v>618.57781963677644</v>
      </c>
      <c r="D69" s="4">
        <f t="shared" si="35"/>
        <v>330.96451651482323</v>
      </c>
      <c r="E69" s="33">
        <f t="shared" si="23"/>
        <v>701.55258544066317</v>
      </c>
      <c r="F69" s="34">
        <f t="shared" si="36"/>
        <v>118.14860909140742</v>
      </c>
      <c r="G69" s="35">
        <f t="shared" si="37"/>
        <v>4.8718929544490495</v>
      </c>
      <c r="H69" s="36">
        <f t="shared" si="38"/>
        <v>5.8462715453388601</v>
      </c>
      <c r="I69" s="36">
        <f t="shared" si="39"/>
        <v>7.7950287271184795</v>
      </c>
      <c r="J69" s="36">
        <f t="shared" si="40"/>
        <v>8.7694073180082892</v>
      </c>
      <c r="K69" s="37">
        <f t="shared" si="41"/>
        <v>9.3540344725421747</v>
      </c>
      <c r="L69" s="35">
        <f t="shared" si="42"/>
        <v>2.92313577266943</v>
      </c>
      <c r="M69" s="36">
        <f t="shared" si="43"/>
        <v>3.8975143635592397</v>
      </c>
      <c r="N69" s="36">
        <f t="shared" si="44"/>
        <v>4.8718929544490495</v>
      </c>
      <c r="O69" s="36">
        <f t="shared" si="45"/>
        <v>5.8462715453388601</v>
      </c>
      <c r="P69" s="37">
        <f t="shared" si="46"/>
        <v>6.8206501362286698</v>
      </c>
      <c r="Q69" s="38"/>
      <c r="R69" s="39">
        <f t="shared" si="24"/>
        <v>-2.2983646980196073</v>
      </c>
      <c r="S69" s="40">
        <f t="shared" si="25"/>
        <v>4.2956793030331681</v>
      </c>
      <c r="T69" s="40">
        <f t="shared" si="26"/>
        <v>-2.7580376376235289</v>
      </c>
      <c r="U69" s="40">
        <f t="shared" si="27"/>
        <v>5.1548151636398032</v>
      </c>
      <c r="V69" s="40">
        <f t="shared" si="28"/>
        <v>-3.6773835168313718</v>
      </c>
      <c r="W69" s="40">
        <f t="shared" si="29"/>
        <v>6.8730868848530697</v>
      </c>
      <c r="X69" s="40">
        <f t="shared" si="30"/>
        <v>-4.1370564564352934</v>
      </c>
      <c r="Y69" s="40">
        <f t="shared" si="31"/>
        <v>7.7322227454597039</v>
      </c>
      <c r="Z69" s="40">
        <f t="shared" si="32"/>
        <v>-4.4128602201976461</v>
      </c>
      <c r="AA69" s="41">
        <f t="shared" si="33"/>
        <v>8.2477042618236833</v>
      </c>
      <c r="AB69" s="39">
        <f t="shared" si="47"/>
        <v>-1.3790188188117645</v>
      </c>
      <c r="AC69" s="40">
        <f t="shared" si="48"/>
        <v>2.5774075818199016</v>
      </c>
      <c r="AD69" s="40">
        <f t="shared" si="49"/>
        <v>-1.8386917584156859</v>
      </c>
      <c r="AE69" s="40">
        <f t="shared" si="50"/>
        <v>3.4365434424265349</v>
      </c>
      <c r="AF69" s="40">
        <f t="shared" si="51"/>
        <v>-2.2983646980196073</v>
      </c>
      <c r="AG69" s="40">
        <f t="shared" si="52"/>
        <v>4.2956793030331681</v>
      </c>
      <c r="AH69" s="40">
        <f t="shared" si="53"/>
        <v>-2.7580376376235289</v>
      </c>
      <c r="AI69" s="40">
        <f t="shared" si="54"/>
        <v>5.1548151636398032</v>
      </c>
      <c r="AJ69" s="40">
        <f t="shared" si="55"/>
        <v>-3.2177105772274501</v>
      </c>
      <c r="AK69" s="41">
        <f t="shared" si="56"/>
        <v>6.0139510242464365</v>
      </c>
      <c r="AM69" s="38">
        <f>CHOOSE(Data!$F$13,R69,T69,V69,X69,Z69)</f>
        <v>-4.1370564564352934</v>
      </c>
      <c r="AN69" s="38">
        <f>CHOOSE(Data!$F$13,S69,U69,W69,Y69,AA69)</f>
        <v>7.7322227454597039</v>
      </c>
      <c r="AO69" s="38">
        <f>CHOOSE(Data!$F$13,AB69,AD69,AF69,AH69,AJ69)</f>
        <v>-2.7580376376235289</v>
      </c>
      <c r="AP69" s="38">
        <f>CHOOSE(Data!$F$13,AC69,AE69,AG69,AI69,AK69)</f>
        <v>5.1548151636398032</v>
      </c>
    </row>
    <row r="70" spans="1:42" x14ac:dyDescent="0.35">
      <c r="A70" s="4">
        <v>53</v>
      </c>
      <c r="B70" s="33">
        <f>Offset-DEGREES(ATAN2((Vfj*SIN(RADIANS(Data!$A70))),(Vcat+Vfj*COS(RADIANS(Data!$A70)))))</f>
        <v>28.69635599478336</v>
      </c>
      <c r="C70" s="33">
        <f t="shared" si="34"/>
        <v>612.76230972386031</v>
      </c>
      <c r="D70" s="4">
        <f t="shared" si="35"/>
        <v>335.42691421986297</v>
      </c>
      <c r="E70" s="33">
        <f t="shared" si="23"/>
        <v>698.56199653372175</v>
      </c>
      <c r="F70" s="34">
        <f t="shared" si="36"/>
        <v>118.69635599478336</v>
      </c>
      <c r="G70" s="35">
        <f t="shared" si="37"/>
        <v>4.8511249759286228</v>
      </c>
      <c r="H70" s="36">
        <f t="shared" si="38"/>
        <v>5.8213499711143486</v>
      </c>
      <c r="I70" s="36">
        <f t="shared" si="39"/>
        <v>7.7617999614857975</v>
      </c>
      <c r="J70" s="36">
        <f t="shared" si="40"/>
        <v>8.7320249566715216</v>
      </c>
      <c r="K70" s="37">
        <f t="shared" si="41"/>
        <v>9.3141599537829567</v>
      </c>
      <c r="L70" s="35">
        <f t="shared" si="42"/>
        <v>2.9106749855571743</v>
      </c>
      <c r="M70" s="36">
        <f t="shared" si="43"/>
        <v>3.8808999807428988</v>
      </c>
      <c r="N70" s="36">
        <f t="shared" si="44"/>
        <v>4.8511249759286228</v>
      </c>
      <c r="O70" s="36">
        <f t="shared" si="45"/>
        <v>5.8213499711143486</v>
      </c>
      <c r="P70" s="37">
        <f t="shared" si="46"/>
        <v>6.7915749663000726</v>
      </c>
      <c r="Q70" s="38"/>
      <c r="R70" s="39">
        <f t="shared" si="24"/>
        <v>-2.3293535709712709</v>
      </c>
      <c r="S70" s="40">
        <f t="shared" si="25"/>
        <v>4.2552938175268071</v>
      </c>
      <c r="T70" s="40">
        <f t="shared" si="26"/>
        <v>-2.795224285165526</v>
      </c>
      <c r="U70" s="40">
        <f t="shared" si="27"/>
        <v>5.1063525810321702</v>
      </c>
      <c r="V70" s="40">
        <f t="shared" si="28"/>
        <v>-3.7269657135540339</v>
      </c>
      <c r="W70" s="40">
        <f t="shared" si="29"/>
        <v>6.8084701080428927</v>
      </c>
      <c r="X70" s="40">
        <f t="shared" si="30"/>
        <v>-4.1928364277482881</v>
      </c>
      <c r="Y70" s="40">
        <f t="shared" si="31"/>
        <v>7.6595288715482539</v>
      </c>
      <c r="Z70" s="40">
        <f t="shared" si="32"/>
        <v>-4.4723588562648411</v>
      </c>
      <c r="AA70" s="41">
        <f t="shared" si="33"/>
        <v>8.1701641296514715</v>
      </c>
      <c r="AB70" s="39">
        <f t="shared" si="47"/>
        <v>-1.397612142582763</v>
      </c>
      <c r="AC70" s="40">
        <f t="shared" si="48"/>
        <v>2.5531762905160851</v>
      </c>
      <c r="AD70" s="40">
        <f t="shared" si="49"/>
        <v>-1.863482856777017</v>
      </c>
      <c r="AE70" s="40">
        <f t="shared" si="50"/>
        <v>3.4042350540214463</v>
      </c>
      <c r="AF70" s="40">
        <f t="shared" si="51"/>
        <v>-2.3293535709712709</v>
      </c>
      <c r="AG70" s="40">
        <f t="shared" si="52"/>
        <v>4.2552938175268071</v>
      </c>
      <c r="AH70" s="40">
        <f t="shared" si="53"/>
        <v>-2.795224285165526</v>
      </c>
      <c r="AI70" s="40">
        <f t="shared" si="54"/>
        <v>5.1063525810321702</v>
      </c>
      <c r="AJ70" s="40">
        <f t="shared" si="55"/>
        <v>-3.2610949993597798</v>
      </c>
      <c r="AK70" s="41">
        <f t="shared" si="56"/>
        <v>5.9574113445375314</v>
      </c>
      <c r="AM70" s="38">
        <f>CHOOSE(Data!$F$13,R70,T70,V70,X70,Z70)</f>
        <v>-4.1928364277482881</v>
      </c>
      <c r="AN70" s="38">
        <f>CHOOSE(Data!$F$13,S70,U70,W70,Y70,AA70)</f>
        <v>7.6595288715482539</v>
      </c>
      <c r="AO70" s="38">
        <f>CHOOSE(Data!$F$13,AB70,AD70,AF70,AH70,AJ70)</f>
        <v>-2.795224285165526</v>
      </c>
      <c r="AP70" s="38">
        <f>CHOOSE(Data!$F$13,AC70,AE70,AG70,AI70,AK70)</f>
        <v>5.1063525810321702</v>
      </c>
    </row>
    <row r="71" spans="1:42" x14ac:dyDescent="0.35">
      <c r="A71" s="4">
        <v>54</v>
      </c>
      <c r="B71" s="33">
        <f>Offset-DEGREES(ATAN2((Vfj*SIN(RADIANS(Data!$A71))),(Vcat+Vfj*COS(RADIANS(Data!$A71)))))</f>
        <v>29.244517120628807</v>
      </c>
      <c r="C71" s="33">
        <f t="shared" si="34"/>
        <v>606.86980596283865</v>
      </c>
      <c r="D71" s="4">
        <f t="shared" si="35"/>
        <v>339.78713763747794</v>
      </c>
      <c r="E71" s="33">
        <f t="shared" si="23"/>
        <v>695.51869873731209</v>
      </c>
      <c r="F71" s="34">
        <f t="shared" si="36"/>
        <v>119.24451712062881</v>
      </c>
      <c r="G71" s="35">
        <f t="shared" si="37"/>
        <v>4.8299909634535565</v>
      </c>
      <c r="H71" s="36">
        <f t="shared" si="38"/>
        <v>5.7959891561442669</v>
      </c>
      <c r="I71" s="36">
        <f t="shared" si="39"/>
        <v>7.7279855415256904</v>
      </c>
      <c r="J71" s="36">
        <f t="shared" si="40"/>
        <v>8.6939837342164008</v>
      </c>
      <c r="K71" s="37">
        <f t="shared" si="41"/>
        <v>9.2735826498308267</v>
      </c>
      <c r="L71" s="35">
        <f t="shared" si="42"/>
        <v>2.8979945780721335</v>
      </c>
      <c r="M71" s="36">
        <f t="shared" si="43"/>
        <v>3.8639927707628452</v>
      </c>
      <c r="N71" s="36">
        <f t="shared" si="44"/>
        <v>4.8299909634535565</v>
      </c>
      <c r="O71" s="36">
        <f t="shared" si="45"/>
        <v>5.7959891561442669</v>
      </c>
      <c r="P71" s="37">
        <f t="shared" si="46"/>
        <v>6.7619873488349791</v>
      </c>
      <c r="Q71" s="38"/>
      <c r="R71" s="39">
        <f t="shared" si="24"/>
        <v>-2.3596329002602632</v>
      </c>
      <c r="S71" s="40">
        <f t="shared" si="25"/>
        <v>4.214373652519714</v>
      </c>
      <c r="T71" s="40">
        <f t="shared" si="26"/>
        <v>-2.8315594803123152</v>
      </c>
      <c r="U71" s="40">
        <f t="shared" si="27"/>
        <v>5.0572483830236559</v>
      </c>
      <c r="V71" s="40">
        <f t="shared" si="28"/>
        <v>-3.775412640416421</v>
      </c>
      <c r="W71" s="40">
        <f t="shared" si="29"/>
        <v>6.7429978440315423</v>
      </c>
      <c r="X71" s="40">
        <f t="shared" si="30"/>
        <v>-4.247339220468473</v>
      </c>
      <c r="Y71" s="40">
        <f t="shared" si="31"/>
        <v>7.5858725745354842</v>
      </c>
      <c r="Z71" s="40">
        <f t="shared" si="32"/>
        <v>-4.5304951684997041</v>
      </c>
      <c r="AA71" s="41">
        <f t="shared" si="33"/>
        <v>8.0915974128378494</v>
      </c>
      <c r="AB71" s="39">
        <f t="shared" si="47"/>
        <v>-1.4157797401561576</v>
      </c>
      <c r="AC71" s="40">
        <f t="shared" si="48"/>
        <v>2.5286241915118279</v>
      </c>
      <c r="AD71" s="40">
        <f t="shared" si="49"/>
        <v>-1.8877063202082105</v>
      </c>
      <c r="AE71" s="40">
        <f t="shared" si="50"/>
        <v>3.3714989220157712</v>
      </c>
      <c r="AF71" s="40">
        <f t="shared" si="51"/>
        <v>-2.3596329002602632</v>
      </c>
      <c r="AG71" s="40">
        <f t="shared" si="52"/>
        <v>4.214373652519714</v>
      </c>
      <c r="AH71" s="40">
        <f t="shared" si="53"/>
        <v>-2.8315594803123152</v>
      </c>
      <c r="AI71" s="40">
        <f t="shared" si="54"/>
        <v>5.0572483830236559</v>
      </c>
      <c r="AJ71" s="40">
        <f t="shared" si="55"/>
        <v>-3.3034860603643681</v>
      </c>
      <c r="AK71" s="41">
        <f t="shared" si="56"/>
        <v>5.9001231135275995</v>
      </c>
      <c r="AM71" s="38">
        <f>CHOOSE(Data!$F$13,R71,T71,V71,X71,Z71)</f>
        <v>-4.247339220468473</v>
      </c>
      <c r="AN71" s="38">
        <f>CHOOSE(Data!$F$13,S71,U71,W71,Y71,AA71)</f>
        <v>7.5858725745354842</v>
      </c>
      <c r="AO71" s="38">
        <f>CHOOSE(Data!$F$13,AB71,AD71,AF71,AH71,AJ71)</f>
        <v>-2.8315594803123152</v>
      </c>
      <c r="AP71" s="38">
        <f>CHOOSE(Data!$F$13,AC71,AE71,AG71,AI71,AK71)</f>
        <v>5.0572483830236559</v>
      </c>
    </row>
    <row r="72" spans="1:42" x14ac:dyDescent="0.35">
      <c r="A72" s="4">
        <v>55</v>
      </c>
      <c r="B72" s="33">
        <f>Offset-DEGREES(ATAN2((Vfj*SIN(RADIANS(Data!$A72))),(Vcat+Vfj*COS(RADIANS(Data!$A72)))))</f>
        <v>29.79310524621809</v>
      </c>
      <c r="C72" s="33">
        <f t="shared" si="34"/>
        <v>600.90210326743943</v>
      </c>
      <c r="D72" s="4">
        <f t="shared" si="35"/>
        <v>344.04385860137654</v>
      </c>
      <c r="E72" s="33">
        <f t="shared" si="23"/>
        <v>692.42293026195807</v>
      </c>
      <c r="F72" s="34">
        <f t="shared" si="36"/>
        <v>119.79310524621809</v>
      </c>
      <c r="G72" s="35">
        <f t="shared" si="37"/>
        <v>4.8084925712635975</v>
      </c>
      <c r="H72" s="36">
        <f t="shared" si="38"/>
        <v>5.7701910855163172</v>
      </c>
      <c r="I72" s="36">
        <f t="shared" si="39"/>
        <v>7.6935881140217557</v>
      </c>
      <c r="J72" s="36">
        <f t="shared" si="40"/>
        <v>8.6552866282744763</v>
      </c>
      <c r="K72" s="37">
        <f t="shared" si="41"/>
        <v>9.2323057368261079</v>
      </c>
      <c r="L72" s="35">
        <f t="shared" si="42"/>
        <v>2.8850955427581586</v>
      </c>
      <c r="M72" s="36">
        <f t="shared" si="43"/>
        <v>3.8467940570108778</v>
      </c>
      <c r="N72" s="36">
        <f t="shared" si="44"/>
        <v>4.8084925712635975</v>
      </c>
      <c r="O72" s="36">
        <f t="shared" si="45"/>
        <v>5.7701910855163172</v>
      </c>
      <c r="P72" s="37">
        <f t="shared" si="46"/>
        <v>6.7318895997690369</v>
      </c>
      <c r="Q72" s="38"/>
      <c r="R72" s="39">
        <f t="shared" si="24"/>
        <v>-2.3891934625095597</v>
      </c>
      <c r="S72" s="40">
        <f t="shared" si="25"/>
        <v>4.1729312726905512</v>
      </c>
      <c r="T72" s="40">
        <f t="shared" si="26"/>
        <v>-2.8670321550114717</v>
      </c>
      <c r="U72" s="40">
        <f t="shared" si="27"/>
        <v>5.0075175272286616</v>
      </c>
      <c r="V72" s="40">
        <f t="shared" si="28"/>
        <v>-3.8227095400152953</v>
      </c>
      <c r="W72" s="40">
        <f t="shared" si="29"/>
        <v>6.6766900363048816</v>
      </c>
      <c r="X72" s="40">
        <f t="shared" si="30"/>
        <v>-4.3005482325172082</v>
      </c>
      <c r="Y72" s="40">
        <f t="shared" si="31"/>
        <v>7.5112762908429929</v>
      </c>
      <c r="Z72" s="40">
        <f t="shared" si="32"/>
        <v>-4.587251448018355</v>
      </c>
      <c r="AA72" s="41">
        <f t="shared" si="33"/>
        <v>8.0120280435658593</v>
      </c>
      <c r="AB72" s="39">
        <f t="shared" si="47"/>
        <v>-1.4335160775057358</v>
      </c>
      <c r="AC72" s="40">
        <f t="shared" si="48"/>
        <v>2.5037587636143308</v>
      </c>
      <c r="AD72" s="40">
        <f t="shared" si="49"/>
        <v>-1.9113547700076476</v>
      </c>
      <c r="AE72" s="40">
        <f t="shared" si="50"/>
        <v>3.3383450181524408</v>
      </c>
      <c r="AF72" s="40">
        <f t="shared" si="51"/>
        <v>-2.3891934625095597</v>
      </c>
      <c r="AG72" s="40">
        <f t="shared" si="52"/>
        <v>4.1729312726905512</v>
      </c>
      <c r="AH72" s="40">
        <f t="shared" si="53"/>
        <v>-2.8670321550114717</v>
      </c>
      <c r="AI72" s="40">
        <f t="shared" si="54"/>
        <v>5.0075175272286616</v>
      </c>
      <c r="AJ72" s="40">
        <f t="shared" si="55"/>
        <v>-3.3448708475133837</v>
      </c>
      <c r="AK72" s="41">
        <f t="shared" si="56"/>
        <v>5.842103781766772</v>
      </c>
      <c r="AM72" s="38">
        <f>CHOOSE(Data!$F$13,R72,T72,V72,X72,Z72)</f>
        <v>-4.3005482325172082</v>
      </c>
      <c r="AN72" s="38">
        <f>CHOOSE(Data!$F$13,S72,U72,W72,Y72,AA72)</f>
        <v>7.5112762908429929</v>
      </c>
      <c r="AO72" s="38">
        <f>CHOOSE(Data!$F$13,AB72,AD72,AF72,AH72,AJ72)</f>
        <v>-2.8670321550114717</v>
      </c>
      <c r="AP72" s="38">
        <f>CHOOSE(Data!$F$13,AC72,AE72,AG72,AI72,AK72)</f>
        <v>5.0075175272286616</v>
      </c>
    </row>
    <row r="73" spans="1:42" x14ac:dyDescent="0.35">
      <c r="A73" s="4">
        <v>56</v>
      </c>
      <c r="B73" s="33">
        <f>Offset-DEGREES(ATAN2((Vfj*SIN(RADIANS(Data!$A73))),(Vcat+Vfj*COS(RADIANS(Data!$A73)))))</f>
        <v>30.34213350520902</v>
      </c>
      <c r="C73" s="33">
        <f t="shared" si="34"/>
        <v>594.86101945771361</v>
      </c>
      <c r="D73" s="4">
        <f t="shared" si="35"/>
        <v>348.19578047311751</v>
      </c>
      <c r="E73" s="33">
        <f t="shared" si="23"/>
        <v>689.27493354216335</v>
      </c>
      <c r="F73" s="34">
        <f t="shared" si="36"/>
        <v>120.34213350520902</v>
      </c>
      <c r="G73" s="35">
        <f t="shared" si="37"/>
        <v>4.7866314829316901</v>
      </c>
      <c r="H73" s="36">
        <f t="shared" si="38"/>
        <v>5.7439577795180279</v>
      </c>
      <c r="I73" s="36">
        <f t="shared" si="39"/>
        <v>7.6586103726907035</v>
      </c>
      <c r="J73" s="36">
        <f t="shared" si="40"/>
        <v>8.6159366692770423</v>
      </c>
      <c r="K73" s="37">
        <f t="shared" si="41"/>
        <v>9.1903324472288457</v>
      </c>
      <c r="L73" s="35">
        <f t="shared" si="42"/>
        <v>2.8719788897590139</v>
      </c>
      <c r="M73" s="36">
        <f t="shared" si="43"/>
        <v>3.8293051863453518</v>
      </c>
      <c r="N73" s="36">
        <f t="shared" si="44"/>
        <v>4.7866314829316901</v>
      </c>
      <c r="O73" s="36">
        <f t="shared" si="45"/>
        <v>5.7439577795180279</v>
      </c>
      <c r="P73" s="37">
        <f t="shared" si="46"/>
        <v>6.7012840761043666</v>
      </c>
      <c r="Q73" s="38"/>
      <c r="R73" s="39">
        <f t="shared" si="24"/>
        <v>-2.4180262532855381</v>
      </c>
      <c r="S73" s="40">
        <f t="shared" si="25"/>
        <v>4.1309793017896776</v>
      </c>
      <c r="T73" s="40">
        <f t="shared" si="26"/>
        <v>-2.9016315039426459</v>
      </c>
      <c r="U73" s="40">
        <f t="shared" si="27"/>
        <v>4.957175162147613</v>
      </c>
      <c r="V73" s="40">
        <f t="shared" si="28"/>
        <v>-3.8688420052568611</v>
      </c>
      <c r="W73" s="40">
        <f t="shared" si="29"/>
        <v>6.6095668828634837</v>
      </c>
      <c r="X73" s="40">
        <f t="shared" si="30"/>
        <v>-4.3524472559139689</v>
      </c>
      <c r="Y73" s="40">
        <f t="shared" si="31"/>
        <v>7.4357627432214199</v>
      </c>
      <c r="Z73" s="40">
        <f t="shared" si="32"/>
        <v>-4.6426104063082336</v>
      </c>
      <c r="AA73" s="41">
        <f t="shared" si="33"/>
        <v>7.9314802594361815</v>
      </c>
      <c r="AB73" s="39">
        <f t="shared" si="47"/>
        <v>-1.450815751971323</v>
      </c>
      <c r="AC73" s="40">
        <f t="shared" si="48"/>
        <v>2.4785875810738065</v>
      </c>
      <c r="AD73" s="40">
        <f t="shared" si="49"/>
        <v>-1.9344210026284305</v>
      </c>
      <c r="AE73" s="40">
        <f t="shared" si="50"/>
        <v>3.3047834414317419</v>
      </c>
      <c r="AF73" s="40">
        <f t="shared" si="51"/>
        <v>-2.4180262532855381</v>
      </c>
      <c r="AG73" s="40">
        <f t="shared" si="52"/>
        <v>4.1309793017896776</v>
      </c>
      <c r="AH73" s="40">
        <f t="shared" si="53"/>
        <v>-2.9016315039426459</v>
      </c>
      <c r="AI73" s="40">
        <f t="shared" si="54"/>
        <v>4.957175162147613</v>
      </c>
      <c r="AJ73" s="40">
        <f t="shared" si="55"/>
        <v>-3.3852367545997537</v>
      </c>
      <c r="AK73" s="41">
        <f t="shared" si="56"/>
        <v>5.7833710225055492</v>
      </c>
      <c r="AM73" s="38">
        <f>CHOOSE(Data!$F$13,R73,T73,V73,X73,Z73)</f>
        <v>-4.3524472559139689</v>
      </c>
      <c r="AN73" s="38">
        <f>CHOOSE(Data!$F$13,S73,U73,W73,Y73,AA73)</f>
        <v>7.4357627432214199</v>
      </c>
      <c r="AO73" s="38">
        <f>CHOOSE(Data!$F$13,AB73,AD73,AF73,AH73,AJ73)</f>
        <v>-2.9016315039426459</v>
      </c>
      <c r="AP73" s="38">
        <f>CHOOSE(Data!$F$13,AC73,AE73,AG73,AI73,AK73)</f>
        <v>4.957175162147613</v>
      </c>
    </row>
    <row r="74" spans="1:42" x14ac:dyDescent="0.35">
      <c r="A74" s="4">
        <v>57</v>
      </c>
      <c r="B74" s="33">
        <f>Offset-DEGREES(ATAN2((Vfj*SIN(RADIANS(Data!$A74))),(Vcat+Vfj*COS(RADIANS(Data!$A74)))))</f>
        <v>30.891615403031643</v>
      </c>
      <c r="C74" s="33">
        <f t="shared" si="34"/>
        <v>588.74839470631139</v>
      </c>
      <c r="D74" s="4">
        <f t="shared" si="35"/>
        <v>352.24163853707807</v>
      </c>
      <c r="E74" s="33">
        <f t="shared" si="23"/>
        <v>686.07495522613578</v>
      </c>
      <c r="F74" s="34">
        <f t="shared" si="36"/>
        <v>120.89161540303164</v>
      </c>
      <c r="G74" s="35">
        <f t="shared" si="37"/>
        <v>4.7644094112926094</v>
      </c>
      <c r="H74" s="36">
        <f t="shared" si="38"/>
        <v>5.7172912935511322</v>
      </c>
      <c r="I74" s="36">
        <f t="shared" si="39"/>
        <v>7.623055058068176</v>
      </c>
      <c r="J74" s="36">
        <f t="shared" si="40"/>
        <v>8.575936940326697</v>
      </c>
      <c r="K74" s="37">
        <f t="shared" si="41"/>
        <v>9.1476660696818097</v>
      </c>
      <c r="L74" s="35">
        <f t="shared" si="42"/>
        <v>2.8586456467755661</v>
      </c>
      <c r="M74" s="36">
        <f t="shared" si="43"/>
        <v>3.811527529034088</v>
      </c>
      <c r="N74" s="36">
        <f t="shared" si="44"/>
        <v>4.7644094112926094</v>
      </c>
      <c r="O74" s="36">
        <f t="shared" si="45"/>
        <v>5.7172912935511322</v>
      </c>
      <c r="P74" s="37">
        <f t="shared" si="46"/>
        <v>6.6701731758096532</v>
      </c>
      <c r="Q74" s="38"/>
      <c r="R74" s="39">
        <f t="shared" si="24"/>
        <v>-2.4461224898408185</v>
      </c>
      <c r="S74" s="40">
        <f t="shared" si="25"/>
        <v>4.0885305187938306</v>
      </c>
      <c r="T74" s="40">
        <f t="shared" si="26"/>
        <v>-2.9353469878089826</v>
      </c>
      <c r="U74" s="40">
        <f t="shared" si="27"/>
        <v>4.9062366225525968</v>
      </c>
      <c r="V74" s="40">
        <f t="shared" si="28"/>
        <v>-3.91379598374531</v>
      </c>
      <c r="W74" s="40">
        <f t="shared" si="29"/>
        <v>6.5416488300701294</v>
      </c>
      <c r="X74" s="40">
        <f t="shared" si="30"/>
        <v>-4.4030204817134733</v>
      </c>
      <c r="Y74" s="40">
        <f t="shared" si="31"/>
        <v>7.3593549338288939</v>
      </c>
      <c r="Z74" s="40">
        <f t="shared" si="32"/>
        <v>-4.6965551804943715</v>
      </c>
      <c r="AA74" s="41">
        <f t="shared" si="33"/>
        <v>7.8499785960841537</v>
      </c>
      <c r="AB74" s="39">
        <f t="shared" si="47"/>
        <v>-1.4676734939044913</v>
      </c>
      <c r="AC74" s="40">
        <f t="shared" si="48"/>
        <v>2.4531183112762984</v>
      </c>
      <c r="AD74" s="40">
        <f t="shared" si="49"/>
        <v>-1.956897991872655</v>
      </c>
      <c r="AE74" s="40">
        <f t="shared" si="50"/>
        <v>3.2708244150350647</v>
      </c>
      <c r="AF74" s="40">
        <f t="shared" si="51"/>
        <v>-2.4461224898408185</v>
      </c>
      <c r="AG74" s="40">
        <f t="shared" si="52"/>
        <v>4.0885305187938306</v>
      </c>
      <c r="AH74" s="40">
        <f t="shared" si="53"/>
        <v>-2.9353469878089826</v>
      </c>
      <c r="AI74" s="40">
        <f t="shared" si="54"/>
        <v>4.9062366225525968</v>
      </c>
      <c r="AJ74" s="40">
        <f t="shared" si="55"/>
        <v>-3.4245714857771459</v>
      </c>
      <c r="AK74" s="41">
        <f t="shared" si="56"/>
        <v>5.7239427263113623</v>
      </c>
      <c r="AM74" s="38">
        <f>CHOOSE(Data!$F$13,R74,T74,V74,X74,Z74)</f>
        <v>-4.4030204817134733</v>
      </c>
      <c r="AN74" s="38">
        <f>CHOOSE(Data!$F$13,S74,U74,W74,Y74,AA74)</f>
        <v>7.3593549338288939</v>
      </c>
      <c r="AO74" s="38">
        <f>CHOOSE(Data!$F$13,AB74,AD74,AF74,AH74,AJ74)</f>
        <v>-2.9353469878089826</v>
      </c>
      <c r="AP74" s="38">
        <f>CHOOSE(Data!$F$13,AC74,AE74,AG74,AI74,AK74)</f>
        <v>4.9062366225525968</v>
      </c>
    </row>
    <row r="75" spans="1:42" x14ac:dyDescent="0.35">
      <c r="A75" s="4">
        <v>58</v>
      </c>
      <c r="B75" s="33">
        <f>Offset-DEGREES(ATAN2((Vfj*SIN(RADIANS(Data!$A75))),(Vcat+Vfj*COS(RADIANS(Data!$A75)))))</f>
        <v>31.441564832997976</v>
      </c>
      <c r="C75" s="33">
        <f t="shared" si="34"/>
        <v>582.56609097794603</v>
      </c>
      <c r="D75" s="4">
        <f t="shared" si="35"/>
        <v>356.18020038569892</v>
      </c>
      <c r="E75" s="33">
        <f t="shared" si="23"/>
        <v>682.82324616559526</v>
      </c>
      <c r="F75" s="34">
        <f t="shared" si="36"/>
        <v>121.44156483299798</v>
      </c>
      <c r="G75" s="35">
        <f t="shared" si="37"/>
        <v>4.7418280983721885</v>
      </c>
      <c r="H75" s="36">
        <f t="shared" si="38"/>
        <v>5.6901937180466273</v>
      </c>
      <c r="I75" s="36">
        <f t="shared" si="39"/>
        <v>7.5869249573955031</v>
      </c>
      <c r="J75" s="36">
        <f t="shared" si="40"/>
        <v>8.5352905770699401</v>
      </c>
      <c r="K75" s="37">
        <f t="shared" si="41"/>
        <v>9.1043099488746027</v>
      </c>
      <c r="L75" s="35">
        <f t="shared" si="42"/>
        <v>2.8450968590233137</v>
      </c>
      <c r="M75" s="36">
        <f t="shared" si="43"/>
        <v>3.7934624786977515</v>
      </c>
      <c r="N75" s="36">
        <f t="shared" si="44"/>
        <v>4.7418280983721885</v>
      </c>
      <c r="O75" s="36">
        <f t="shared" si="45"/>
        <v>5.6901937180466273</v>
      </c>
      <c r="P75" s="37">
        <f t="shared" si="46"/>
        <v>6.6385593377210652</v>
      </c>
      <c r="Q75" s="38"/>
      <c r="R75" s="39">
        <f t="shared" si="24"/>
        <v>-2.4734736137895754</v>
      </c>
      <c r="S75" s="40">
        <f t="shared" si="25"/>
        <v>4.0455978540135131</v>
      </c>
      <c r="T75" s="40">
        <f t="shared" si="26"/>
        <v>-2.9681683365474911</v>
      </c>
      <c r="U75" s="40">
        <f t="shared" si="27"/>
        <v>4.8547174248162168</v>
      </c>
      <c r="V75" s="40">
        <f t="shared" si="28"/>
        <v>-3.9575577820633216</v>
      </c>
      <c r="W75" s="40">
        <f t="shared" si="29"/>
        <v>6.4729565664216224</v>
      </c>
      <c r="X75" s="40">
        <f t="shared" si="30"/>
        <v>-4.452252504821236</v>
      </c>
      <c r="Y75" s="40">
        <f t="shared" si="31"/>
        <v>7.2820761372243243</v>
      </c>
      <c r="Z75" s="40">
        <f t="shared" si="32"/>
        <v>-4.7490693384759854</v>
      </c>
      <c r="AA75" s="41">
        <f t="shared" si="33"/>
        <v>7.7675478797059458</v>
      </c>
      <c r="AB75" s="39">
        <f t="shared" si="47"/>
        <v>-1.4840841682737456</v>
      </c>
      <c r="AC75" s="40">
        <f t="shared" si="48"/>
        <v>2.4273587124081084</v>
      </c>
      <c r="AD75" s="40">
        <f t="shared" si="49"/>
        <v>-1.9787788910316608</v>
      </c>
      <c r="AE75" s="40">
        <f t="shared" si="50"/>
        <v>3.2364782832108112</v>
      </c>
      <c r="AF75" s="40">
        <f t="shared" si="51"/>
        <v>-2.4734736137895754</v>
      </c>
      <c r="AG75" s="40">
        <f t="shared" si="52"/>
        <v>4.0455978540135131</v>
      </c>
      <c r="AH75" s="40">
        <f t="shared" si="53"/>
        <v>-2.9681683365474911</v>
      </c>
      <c r="AI75" s="40">
        <f t="shared" si="54"/>
        <v>4.8547174248162168</v>
      </c>
      <c r="AJ75" s="40">
        <f t="shared" si="55"/>
        <v>-3.4628630593054064</v>
      </c>
      <c r="AK75" s="41">
        <f t="shared" si="56"/>
        <v>5.6638369956189196</v>
      </c>
      <c r="AM75" s="38">
        <f>CHOOSE(Data!$F$13,R75,T75,V75,X75,Z75)</f>
        <v>-4.452252504821236</v>
      </c>
      <c r="AN75" s="38">
        <f>CHOOSE(Data!$F$13,S75,U75,W75,Y75,AA75)</f>
        <v>7.2820761372243243</v>
      </c>
      <c r="AO75" s="38">
        <f>CHOOSE(Data!$F$13,AB75,AD75,AF75,AH75,AJ75)</f>
        <v>-2.9681683365474911</v>
      </c>
      <c r="AP75" s="38">
        <f>CHOOSE(Data!$F$13,AC75,AE75,AG75,AI75,AK75)</f>
        <v>4.8547174248162168</v>
      </c>
    </row>
    <row r="76" spans="1:42" x14ac:dyDescent="0.35">
      <c r="A76" s="4">
        <v>59</v>
      </c>
      <c r="B76" s="33">
        <f>Offset-DEGREES(ATAN2((Vfj*SIN(RADIANS(Data!$A76))),(Vcat+Vfj*COS(RADIANS(Data!$A76)))))</f>
        <v>31.991996093174428</v>
      </c>
      <c r="C76" s="33">
        <f t="shared" si="34"/>
        <v>576.31599146222277</v>
      </c>
      <c r="D76" s="4">
        <f t="shared" si="35"/>
        <v>360.01026629488717</v>
      </c>
      <c r="E76" s="33">
        <f t="shared" si="23"/>
        <v>679.52006140569563</v>
      </c>
      <c r="F76" s="34">
        <f t="shared" si="36"/>
        <v>121.99199609317444</v>
      </c>
      <c r="G76" s="35">
        <f t="shared" si="37"/>
        <v>4.7188893153173304</v>
      </c>
      <c r="H76" s="36">
        <f t="shared" si="38"/>
        <v>5.6626671783807971</v>
      </c>
      <c r="I76" s="36">
        <f t="shared" si="39"/>
        <v>7.5502229045077298</v>
      </c>
      <c r="J76" s="36">
        <f t="shared" si="40"/>
        <v>8.4940007675711957</v>
      </c>
      <c r="K76" s="37">
        <f t="shared" si="41"/>
        <v>9.0602674854092751</v>
      </c>
      <c r="L76" s="35">
        <f t="shared" si="42"/>
        <v>2.8313335891903986</v>
      </c>
      <c r="M76" s="36">
        <f t="shared" si="43"/>
        <v>3.7751114522538649</v>
      </c>
      <c r="N76" s="36">
        <f t="shared" si="44"/>
        <v>4.7188893153173304</v>
      </c>
      <c r="O76" s="36">
        <f t="shared" si="45"/>
        <v>5.6626671783807971</v>
      </c>
      <c r="P76" s="37">
        <f t="shared" si="46"/>
        <v>6.606445041444263</v>
      </c>
      <c r="Q76" s="38"/>
      <c r="R76" s="39">
        <f t="shared" si="24"/>
        <v>-2.5000712937144955</v>
      </c>
      <c r="S76" s="40">
        <f t="shared" si="25"/>
        <v>4.0021943851543229</v>
      </c>
      <c r="T76" s="40">
        <f t="shared" si="26"/>
        <v>-3.0000855524573953</v>
      </c>
      <c r="U76" s="40">
        <f t="shared" si="27"/>
        <v>4.8026332621851884</v>
      </c>
      <c r="V76" s="40">
        <f t="shared" si="28"/>
        <v>-4.0001140699431934</v>
      </c>
      <c r="W76" s="40">
        <f t="shared" si="29"/>
        <v>6.4035110162469184</v>
      </c>
      <c r="X76" s="40">
        <f t="shared" si="30"/>
        <v>-4.5001283286860927</v>
      </c>
      <c r="Y76" s="40">
        <f t="shared" si="31"/>
        <v>7.203949893277783</v>
      </c>
      <c r="Z76" s="40">
        <f t="shared" si="32"/>
        <v>-4.8001368839318319</v>
      </c>
      <c r="AA76" s="41">
        <f t="shared" si="33"/>
        <v>7.6842132194963009</v>
      </c>
      <c r="AB76" s="39">
        <f t="shared" si="47"/>
        <v>-1.5000427762286976</v>
      </c>
      <c r="AC76" s="40">
        <f t="shared" si="48"/>
        <v>2.4013166310925942</v>
      </c>
      <c r="AD76" s="40">
        <f t="shared" si="49"/>
        <v>-2.0000570349715967</v>
      </c>
      <c r="AE76" s="40">
        <f t="shared" si="50"/>
        <v>3.2017555081234592</v>
      </c>
      <c r="AF76" s="40">
        <f t="shared" si="51"/>
        <v>-2.5000712937144955</v>
      </c>
      <c r="AG76" s="40">
        <f t="shared" si="52"/>
        <v>4.0021943851543229</v>
      </c>
      <c r="AH76" s="40">
        <f t="shared" si="53"/>
        <v>-3.0000855524573953</v>
      </c>
      <c r="AI76" s="40">
        <f t="shared" si="54"/>
        <v>4.8026332621851884</v>
      </c>
      <c r="AJ76" s="40">
        <f t="shared" si="55"/>
        <v>-3.5000998112002941</v>
      </c>
      <c r="AK76" s="41">
        <f t="shared" si="56"/>
        <v>5.603072139216053</v>
      </c>
      <c r="AM76" s="38">
        <f>CHOOSE(Data!$F$13,R76,T76,V76,X76,Z76)</f>
        <v>-4.5001283286860927</v>
      </c>
      <c r="AN76" s="38">
        <f>CHOOSE(Data!$F$13,S76,U76,W76,Y76,AA76)</f>
        <v>7.203949893277783</v>
      </c>
      <c r="AO76" s="38">
        <f>CHOOSE(Data!$F$13,AB76,AD76,AF76,AH76,AJ76)</f>
        <v>-3.0000855524573953</v>
      </c>
      <c r="AP76" s="38">
        <f>CHOOSE(Data!$F$13,AC76,AE76,AG76,AI76,AK76)</f>
        <v>4.8026332621851884</v>
      </c>
    </row>
    <row r="77" spans="1:42" x14ac:dyDescent="0.35">
      <c r="A77" s="4">
        <v>60</v>
      </c>
      <c r="B77" s="33">
        <f>Offset-DEGREES(ATAN2((Vfj*SIN(RADIANS(Data!$A77))),(Vcat+Vfj*COS(RADIANS(Data!$A77)))))</f>
        <v>32.54292390406173</v>
      </c>
      <c r="C77" s="33">
        <f t="shared" si="34"/>
        <v>570</v>
      </c>
      <c r="D77" s="4">
        <f t="shared" si="35"/>
        <v>363.73066958946418</v>
      </c>
      <c r="E77" s="33">
        <f t="shared" si="23"/>
        <v>676.16566017507864</v>
      </c>
      <c r="F77" s="34">
        <f t="shared" si="36"/>
        <v>122.54292390406172</v>
      </c>
      <c r="G77" s="35">
        <f t="shared" si="37"/>
        <v>4.695594862326935</v>
      </c>
      <c r="H77" s="36">
        <f t="shared" si="38"/>
        <v>5.634713834792322</v>
      </c>
      <c r="I77" s="36">
        <f t="shared" si="39"/>
        <v>7.512951779723096</v>
      </c>
      <c r="J77" s="36">
        <f t="shared" si="40"/>
        <v>8.452070752188483</v>
      </c>
      <c r="K77" s="37">
        <f t="shared" si="41"/>
        <v>9.0155421356677152</v>
      </c>
      <c r="L77" s="35">
        <f t="shared" si="42"/>
        <v>2.817356917396161</v>
      </c>
      <c r="M77" s="36">
        <f t="shared" si="43"/>
        <v>3.756475889861548</v>
      </c>
      <c r="N77" s="36">
        <f t="shared" si="44"/>
        <v>4.695594862326935</v>
      </c>
      <c r="O77" s="36">
        <f t="shared" si="45"/>
        <v>5.634713834792322</v>
      </c>
      <c r="P77" s="37">
        <f t="shared" si="46"/>
        <v>6.573832807257709</v>
      </c>
      <c r="Q77" s="38"/>
      <c r="R77" s="39">
        <f t="shared" si="24"/>
        <v>-2.525907427704611</v>
      </c>
      <c r="S77" s="40">
        <f t="shared" si="25"/>
        <v>3.9583333333333344</v>
      </c>
      <c r="T77" s="40">
        <f t="shared" si="26"/>
        <v>-3.031088913245533</v>
      </c>
      <c r="U77" s="40">
        <f t="shared" si="27"/>
        <v>4.7500000000000009</v>
      </c>
      <c r="V77" s="40">
        <f t="shared" si="28"/>
        <v>-4.0414518843273779</v>
      </c>
      <c r="W77" s="40">
        <f t="shared" si="29"/>
        <v>6.3333333333333348</v>
      </c>
      <c r="X77" s="40">
        <f t="shared" si="30"/>
        <v>-4.5466333698682995</v>
      </c>
      <c r="Y77" s="40">
        <f t="shared" si="31"/>
        <v>7.1250000000000018</v>
      </c>
      <c r="Z77" s="40">
        <f t="shared" si="32"/>
        <v>-4.8497422611928531</v>
      </c>
      <c r="AA77" s="41">
        <f t="shared" si="33"/>
        <v>7.6000000000000014</v>
      </c>
      <c r="AB77" s="39">
        <f t="shared" si="47"/>
        <v>-1.5155444566227665</v>
      </c>
      <c r="AC77" s="40">
        <f t="shared" si="48"/>
        <v>2.3750000000000004</v>
      </c>
      <c r="AD77" s="40">
        <f t="shared" si="49"/>
        <v>-2.0207259421636889</v>
      </c>
      <c r="AE77" s="40">
        <f t="shared" si="50"/>
        <v>3.1666666666666674</v>
      </c>
      <c r="AF77" s="40">
        <f t="shared" si="51"/>
        <v>-2.525907427704611</v>
      </c>
      <c r="AG77" s="40">
        <f t="shared" si="52"/>
        <v>3.9583333333333344</v>
      </c>
      <c r="AH77" s="40">
        <f t="shared" si="53"/>
        <v>-3.031088913245533</v>
      </c>
      <c r="AI77" s="40">
        <f t="shared" si="54"/>
        <v>4.7500000000000009</v>
      </c>
      <c r="AJ77" s="40">
        <f t="shared" si="55"/>
        <v>-3.5362703987864554</v>
      </c>
      <c r="AK77" s="41">
        <f t="shared" si="56"/>
        <v>5.5416666666666679</v>
      </c>
      <c r="AM77" s="38">
        <f>CHOOSE(Data!$F$13,R77,T77,V77,X77,Z77)</f>
        <v>-4.5466333698682995</v>
      </c>
      <c r="AN77" s="38">
        <f>CHOOSE(Data!$F$13,S77,U77,W77,Y77,AA77)</f>
        <v>7.1250000000000018</v>
      </c>
      <c r="AO77" s="38">
        <f>CHOOSE(Data!$F$13,AB77,AD77,AF77,AH77,AJ77)</f>
        <v>-3.031088913245533</v>
      </c>
      <c r="AP77" s="38">
        <f>CHOOSE(Data!$F$13,AC77,AE77,AG77,AI77,AK77)</f>
        <v>4.7500000000000009</v>
      </c>
    </row>
    <row r="78" spans="1:42" x14ac:dyDescent="0.35">
      <c r="A78" s="4">
        <v>61</v>
      </c>
      <c r="B78" s="33">
        <f>Offset-DEGREES(ATAN2((Vfj*SIN(RADIANS(Data!$A78))),(Vcat+Vfj*COS(RADIANS(Data!$A78)))))</f>
        <v>33.094363427129871</v>
      </c>
      <c r="C78" s="33">
        <f t="shared" si="34"/>
        <v>563.62004050346161</v>
      </c>
      <c r="D78" s="4">
        <f t="shared" si="35"/>
        <v>367.34027699854619</v>
      </c>
      <c r="E78" s="33">
        <f t="shared" si="23"/>
        <v>672.76030587609159</v>
      </c>
      <c r="F78" s="34">
        <f t="shared" si="36"/>
        <v>123.09436342712988</v>
      </c>
      <c r="G78" s="35">
        <f t="shared" si="37"/>
        <v>4.6719465685839694</v>
      </c>
      <c r="H78" s="36">
        <f t="shared" si="38"/>
        <v>5.6063358823007627</v>
      </c>
      <c r="I78" s="36">
        <f t="shared" si="39"/>
        <v>7.4751145097343512</v>
      </c>
      <c r="J78" s="36">
        <f t="shared" si="40"/>
        <v>8.4095038234511446</v>
      </c>
      <c r="K78" s="37">
        <f t="shared" si="41"/>
        <v>8.9701374116812218</v>
      </c>
      <c r="L78" s="35">
        <f t="shared" si="42"/>
        <v>2.8031679411503814</v>
      </c>
      <c r="M78" s="36">
        <f t="shared" si="43"/>
        <v>3.7375572548671756</v>
      </c>
      <c r="N78" s="36">
        <f t="shared" si="44"/>
        <v>4.6719465685839694</v>
      </c>
      <c r="O78" s="36">
        <f t="shared" si="45"/>
        <v>5.6063358823007627</v>
      </c>
      <c r="P78" s="37">
        <f t="shared" si="46"/>
        <v>6.540725196017557</v>
      </c>
      <c r="Q78" s="38"/>
      <c r="R78" s="39">
        <f t="shared" si="24"/>
        <v>-2.5509741458232371</v>
      </c>
      <c r="S78" s="40">
        <f t="shared" si="25"/>
        <v>3.9140280590518168</v>
      </c>
      <c r="T78" s="40">
        <f t="shared" si="26"/>
        <v>-3.0611689749878841</v>
      </c>
      <c r="U78" s="40">
        <f t="shared" si="27"/>
        <v>4.6968336708621798</v>
      </c>
      <c r="V78" s="40">
        <f t="shared" si="28"/>
        <v>-4.0815586333171794</v>
      </c>
      <c r="W78" s="40">
        <f t="shared" si="29"/>
        <v>6.2624448944829068</v>
      </c>
      <c r="X78" s="40">
        <f t="shared" si="30"/>
        <v>-4.5917534624818259</v>
      </c>
      <c r="Y78" s="40">
        <f t="shared" si="31"/>
        <v>7.0452505062932698</v>
      </c>
      <c r="Z78" s="40">
        <f t="shared" si="32"/>
        <v>-4.8978703599806153</v>
      </c>
      <c r="AA78" s="41">
        <f t="shared" si="33"/>
        <v>7.5149338733794888</v>
      </c>
      <c r="AB78" s="39">
        <f t="shared" si="47"/>
        <v>-1.530584487493942</v>
      </c>
      <c r="AC78" s="40">
        <f t="shared" si="48"/>
        <v>2.3484168354310899</v>
      </c>
      <c r="AD78" s="40">
        <f t="shared" si="49"/>
        <v>-2.0407793166585897</v>
      </c>
      <c r="AE78" s="40">
        <f t="shared" si="50"/>
        <v>3.1312224472414534</v>
      </c>
      <c r="AF78" s="40">
        <f t="shared" si="51"/>
        <v>-2.5509741458232371</v>
      </c>
      <c r="AG78" s="40">
        <f t="shared" si="52"/>
        <v>3.9140280590518168</v>
      </c>
      <c r="AH78" s="40">
        <f t="shared" si="53"/>
        <v>-3.0611689749878841</v>
      </c>
      <c r="AI78" s="40">
        <f t="shared" si="54"/>
        <v>4.6968336708621798</v>
      </c>
      <c r="AJ78" s="40">
        <f t="shared" si="55"/>
        <v>-3.5713638041525315</v>
      </c>
      <c r="AK78" s="41">
        <f t="shared" si="56"/>
        <v>5.4796392826725429</v>
      </c>
      <c r="AM78" s="38">
        <f>CHOOSE(Data!$F$13,R78,T78,V78,X78,Z78)</f>
        <v>-4.5917534624818259</v>
      </c>
      <c r="AN78" s="38">
        <f>CHOOSE(Data!$F$13,S78,U78,W78,Y78,AA78)</f>
        <v>7.0452505062932698</v>
      </c>
      <c r="AO78" s="38">
        <f>CHOOSE(Data!$F$13,AB78,AD78,AF78,AH78,AJ78)</f>
        <v>-3.0611689749878841</v>
      </c>
      <c r="AP78" s="38">
        <f>CHOOSE(Data!$F$13,AC78,AE78,AG78,AI78,AK78)</f>
        <v>4.6968336708621798</v>
      </c>
    </row>
    <row r="79" spans="1:42" x14ac:dyDescent="0.35">
      <c r="A79" s="4">
        <v>62</v>
      </c>
      <c r="B79" s="33">
        <f>Offset-DEGREES(ATAN2((Vfj*SIN(RADIANS(Data!$A79))),(Vcat+Vfj*COS(RADIANS(Data!$A79)))))</f>
        <v>33.646330284258561</v>
      </c>
      <c r="C79" s="33">
        <f t="shared" si="34"/>
        <v>557.17805637007416</v>
      </c>
      <c r="D79" s="4">
        <f t="shared" si="35"/>
        <v>370.8379890007493</v>
      </c>
      <c r="E79" s="33">
        <f t="shared" si="23"/>
        <v>669.30426607519348</v>
      </c>
      <c r="F79" s="34">
        <f t="shared" si="36"/>
        <v>123.64633028425857</v>
      </c>
      <c r="G79" s="35">
        <f t="shared" si="37"/>
        <v>4.647946292188843</v>
      </c>
      <c r="H79" s="36">
        <f t="shared" si="38"/>
        <v>5.5775355506266129</v>
      </c>
      <c r="I79" s="36">
        <f t="shared" si="39"/>
        <v>7.4367140675021499</v>
      </c>
      <c r="J79" s="36">
        <f t="shared" si="40"/>
        <v>8.3663033259399189</v>
      </c>
      <c r="K79" s="37">
        <f t="shared" si="41"/>
        <v>8.9240568810025795</v>
      </c>
      <c r="L79" s="35">
        <f t="shared" si="42"/>
        <v>2.7887677753133064</v>
      </c>
      <c r="M79" s="36">
        <f t="shared" si="43"/>
        <v>3.718357033751075</v>
      </c>
      <c r="N79" s="36">
        <f t="shared" si="44"/>
        <v>4.647946292188843</v>
      </c>
      <c r="O79" s="36">
        <f t="shared" si="45"/>
        <v>5.5775355506266129</v>
      </c>
      <c r="P79" s="37">
        <f t="shared" si="46"/>
        <v>6.507124809064381</v>
      </c>
      <c r="Q79" s="38"/>
      <c r="R79" s="39">
        <f t="shared" si="24"/>
        <v>-2.5752638125052036</v>
      </c>
      <c r="S79" s="40">
        <f t="shared" si="25"/>
        <v>3.8692920581255139</v>
      </c>
      <c r="T79" s="40">
        <f t="shared" si="26"/>
        <v>-3.0903165750062449</v>
      </c>
      <c r="U79" s="40">
        <f t="shared" si="27"/>
        <v>4.6431504697506183</v>
      </c>
      <c r="V79" s="40">
        <f t="shared" si="28"/>
        <v>-4.1204221000083256</v>
      </c>
      <c r="W79" s="40">
        <f t="shared" si="29"/>
        <v>6.1908672930008235</v>
      </c>
      <c r="X79" s="40">
        <f t="shared" si="30"/>
        <v>-4.6354748625093674</v>
      </c>
      <c r="Y79" s="40">
        <f t="shared" si="31"/>
        <v>6.9647257046259261</v>
      </c>
      <c r="Z79" s="40">
        <f t="shared" si="32"/>
        <v>-4.9445065200099911</v>
      </c>
      <c r="AA79" s="41">
        <f t="shared" si="33"/>
        <v>7.4290407516009873</v>
      </c>
      <c r="AB79" s="39">
        <f t="shared" si="47"/>
        <v>-1.5451582875031225</v>
      </c>
      <c r="AC79" s="40">
        <f t="shared" si="48"/>
        <v>2.3215752348753091</v>
      </c>
      <c r="AD79" s="40">
        <f t="shared" si="49"/>
        <v>-2.0602110500041628</v>
      </c>
      <c r="AE79" s="40">
        <f t="shared" si="50"/>
        <v>3.0954336465004118</v>
      </c>
      <c r="AF79" s="40">
        <f t="shared" si="51"/>
        <v>-2.5752638125052036</v>
      </c>
      <c r="AG79" s="40">
        <f t="shared" si="52"/>
        <v>3.8692920581255139</v>
      </c>
      <c r="AH79" s="40">
        <f t="shared" si="53"/>
        <v>-3.0903165750062449</v>
      </c>
      <c r="AI79" s="40">
        <f t="shared" si="54"/>
        <v>4.6431504697506183</v>
      </c>
      <c r="AJ79" s="40">
        <f t="shared" si="55"/>
        <v>-3.6053693375072853</v>
      </c>
      <c r="AK79" s="41">
        <f t="shared" si="56"/>
        <v>5.41700888137572</v>
      </c>
      <c r="AM79" s="38">
        <f>CHOOSE(Data!$F$13,R79,T79,V79,X79,Z79)</f>
        <v>-4.6354748625093674</v>
      </c>
      <c r="AN79" s="38">
        <f>CHOOSE(Data!$F$13,S79,U79,W79,Y79,AA79)</f>
        <v>6.9647257046259261</v>
      </c>
      <c r="AO79" s="38">
        <f>CHOOSE(Data!$F$13,AB79,AD79,AF79,AH79,AJ79)</f>
        <v>-3.0903165750062449</v>
      </c>
      <c r="AP79" s="38">
        <f>CHOOSE(Data!$F$13,AC79,AE79,AG79,AI79,AK79)</f>
        <v>4.6431504697506183</v>
      </c>
    </row>
    <row r="80" spans="1:42" x14ac:dyDescent="0.35">
      <c r="A80" s="4">
        <v>63</v>
      </c>
      <c r="B80" s="33">
        <f>Offset-DEGREES(ATAN2((Vfj*SIN(RADIANS(Data!$A80))),(Vcat+Vfj*COS(RADIANS(Data!$A80)))))</f>
        <v>34.198840578137656</v>
      </c>
      <c r="C80" s="33">
        <f t="shared" si="34"/>
        <v>550.67600989060963</v>
      </c>
      <c r="D80" s="4">
        <f t="shared" si="35"/>
        <v>374.22274015911449</v>
      </c>
      <c r="E80" s="33">
        <f t="shared" si="23"/>
        <v>665.797812493582</v>
      </c>
      <c r="F80" s="34">
        <f t="shared" si="36"/>
        <v>124.19884057813766</v>
      </c>
      <c r="G80" s="35">
        <f t="shared" si="37"/>
        <v>4.6235959200943197</v>
      </c>
      <c r="H80" s="36">
        <f t="shared" si="38"/>
        <v>5.5483151041131835</v>
      </c>
      <c r="I80" s="36">
        <f t="shared" si="39"/>
        <v>7.3977534721509111</v>
      </c>
      <c r="J80" s="36">
        <f t="shared" si="40"/>
        <v>8.3224726561697757</v>
      </c>
      <c r="K80" s="37">
        <f t="shared" si="41"/>
        <v>8.8773041665810926</v>
      </c>
      <c r="L80" s="35">
        <f t="shared" si="42"/>
        <v>2.7741575520565918</v>
      </c>
      <c r="M80" s="36">
        <f t="shared" si="43"/>
        <v>3.6988767360754555</v>
      </c>
      <c r="N80" s="36">
        <f t="shared" si="44"/>
        <v>4.6235959200943197</v>
      </c>
      <c r="O80" s="36">
        <f t="shared" si="45"/>
        <v>5.5483151041131835</v>
      </c>
      <c r="P80" s="37">
        <f t="shared" si="46"/>
        <v>6.4730342881320473</v>
      </c>
      <c r="Q80" s="38"/>
      <c r="R80" s="39">
        <f t="shared" si="24"/>
        <v>-2.598769028882741</v>
      </c>
      <c r="S80" s="40">
        <f t="shared" si="25"/>
        <v>3.8241389575736777</v>
      </c>
      <c r="T80" s="40">
        <f t="shared" si="26"/>
        <v>-3.1185228346592893</v>
      </c>
      <c r="U80" s="40">
        <f t="shared" si="27"/>
        <v>4.5889667490884136</v>
      </c>
      <c r="V80" s="40">
        <f t="shared" si="28"/>
        <v>-4.1580304462123854</v>
      </c>
      <c r="W80" s="40">
        <f t="shared" si="29"/>
        <v>6.1186223321178845</v>
      </c>
      <c r="X80" s="40">
        <f t="shared" si="30"/>
        <v>-4.6777842519889337</v>
      </c>
      <c r="Y80" s="40">
        <f t="shared" si="31"/>
        <v>6.8834501236326204</v>
      </c>
      <c r="Z80" s="40">
        <f t="shared" si="32"/>
        <v>-4.9896365354548617</v>
      </c>
      <c r="AA80" s="41">
        <f t="shared" si="33"/>
        <v>7.3423467985414606</v>
      </c>
      <c r="AB80" s="39">
        <f t="shared" si="47"/>
        <v>-1.5592614173296446</v>
      </c>
      <c r="AC80" s="40">
        <f t="shared" si="48"/>
        <v>2.2944833745442068</v>
      </c>
      <c r="AD80" s="40">
        <f t="shared" si="49"/>
        <v>-2.0790152231061927</v>
      </c>
      <c r="AE80" s="40">
        <f t="shared" si="50"/>
        <v>3.0593111660589423</v>
      </c>
      <c r="AF80" s="40">
        <f t="shared" si="51"/>
        <v>-2.598769028882741</v>
      </c>
      <c r="AG80" s="40">
        <f t="shared" si="52"/>
        <v>3.8241389575736777</v>
      </c>
      <c r="AH80" s="40">
        <f t="shared" si="53"/>
        <v>-3.1185228346592893</v>
      </c>
      <c r="AI80" s="40">
        <f t="shared" si="54"/>
        <v>4.5889667490884136</v>
      </c>
      <c r="AJ80" s="40">
        <f t="shared" si="55"/>
        <v>-3.6382766404358371</v>
      </c>
      <c r="AK80" s="41">
        <f t="shared" si="56"/>
        <v>5.3537945406031486</v>
      </c>
      <c r="AM80" s="38">
        <f>CHOOSE(Data!$F$13,R80,T80,V80,X80,Z80)</f>
        <v>-4.6777842519889337</v>
      </c>
      <c r="AN80" s="38">
        <f>CHOOSE(Data!$F$13,S80,U80,W80,Y80,AA80)</f>
        <v>6.8834501236326204</v>
      </c>
      <c r="AO80" s="38">
        <f>CHOOSE(Data!$F$13,AB80,AD80,AF80,AH80,AJ80)</f>
        <v>-3.1185228346592893</v>
      </c>
      <c r="AP80" s="38">
        <f>CHOOSE(Data!$F$13,AC80,AE80,AG80,AI80,AK80)</f>
        <v>4.5889667490884136</v>
      </c>
    </row>
    <row r="81" spans="1:42" x14ac:dyDescent="0.35">
      <c r="A81" s="4">
        <v>64</v>
      </c>
      <c r="B81" s="33">
        <f>Offset-DEGREES(ATAN2((Vfj*SIN(RADIANS(Data!$A81))),(Vcat+Vfj*COS(RADIANS(Data!$A81)))))</f>
        <v>34.751910913684981</v>
      </c>
      <c r="C81" s="33">
        <f t="shared" ref="C81:C112" si="57">Vcat+Vfj*COS(RADIANS(A81))</f>
        <v>544.11588165141256</v>
      </c>
      <c r="D81" s="4">
        <f t="shared" ref="D81:D112" si="58">Vfj*SIN(RADIANS(A81))</f>
        <v>377.49349944565017</v>
      </c>
      <c r="E81" s="33">
        <f t="shared" si="23"/>
        <v>662.24122099807187</v>
      </c>
      <c r="F81" s="34">
        <f t="shared" ref="F81:F112" si="59">$C$15+$B81</f>
        <v>124.75191091368498</v>
      </c>
      <c r="G81" s="35">
        <f t="shared" ref="G81:G112" si="60">IF(ABS($E81*$R$5/3600)&lt;$U$5,$U$5,ABS($E81*$R$5/3600))</f>
        <v>4.5988973680421656</v>
      </c>
      <c r="H81" s="36">
        <f t="shared" ref="H81:H112" si="61">IF(ABS($E81*$R$6/3600)&lt;$U$6,$U$6,ABS($E81*$R$6/3600))</f>
        <v>5.5186768416505991</v>
      </c>
      <c r="I81" s="36">
        <f t="shared" ref="I81:I112" si="62">IF(ABS($E81*$R$7/3600)&lt;$U$7,$U$7,ABS($E81*$R$7/3600))</f>
        <v>7.3582357888674661</v>
      </c>
      <c r="J81" s="36">
        <f t="shared" ref="J81:J112" si="63">IF(ABS($E81*$R$8/3600)&lt;$U$8,$U$8,ABS($E81*$R$8/3600))</f>
        <v>8.2780152624758987</v>
      </c>
      <c r="K81" s="37">
        <f t="shared" ref="K81:K112" si="64">IF(ABS($E81*$R$9/3600)&lt;$U$9,$U$9,ABS($E81*$R$9/3600))</f>
        <v>8.829882946640959</v>
      </c>
      <c r="L81" s="35">
        <f t="shared" ref="L81:L112" si="65">IF(ABS($E81*$S$5/3600)&lt;$V$5,$V$5,ABS($E81*$S$5/3600))</f>
        <v>2.7593384208252996</v>
      </c>
      <c r="M81" s="36">
        <f t="shared" ref="M81:M112" si="66">IF(ABS($E81*$S$6/3600)&lt;$V$6,$V$6,ABS($E81*$S$6/3600))</f>
        <v>3.679117894433733</v>
      </c>
      <c r="N81" s="36">
        <f t="shared" ref="N81:N112" si="67">IF(ABS($E81*$S$7/3600)&lt;$V$7,$V$7,ABS($E81*$S$7/3600))</f>
        <v>4.5988973680421656</v>
      </c>
      <c r="O81" s="36">
        <f t="shared" ref="O81:O112" si="68">IF(ABS($E81*$S$8/3600)&lt;$V$8,$V$8,ABS($E81*$S$8/3600))</f>
        <v>5.5186768416505991</v>
      </c>
      <c r="P81" s="37">
        <f t="shared" ref="P81:P112" si="69">IF(ABS($E81*$S$9/3600)&lt;$V$9,$V$9,ABS($E81*$S$9/3600))</f>
        <v>6.4384563152590326</v>
      </c>
      <c r="Q81" s="38"/>
      <c r="R81" s="39">
        <f t="shared" si="24"/>
        <v>-2.6214826350392371</v>
      </c>
      <c r="S81" s="40">
        <f t="shared" si="25"/>
        <v>3.7785825114681426</v>
      </c>
      <c r="T81" s="40">
        <f t="shared" si="26"/>
        <v>-3.1457791620470847</v>
      </c>
      <c r="U81" s="40">
        <f t="shared" si="27"/>
        <v>4.5342990137617711</v>
      </c>
      <c r="V81" s="40">
        <f t="shared" si="28"/>
        <v>-4.1943722160627805</v>
      </c>
      <c r="W81" s="40">
        <f t="shared" si="29"/>
        <v>6.0457320183490291</v>
      </c>
      <c r="X81" s="40">
        <f t="shared" si="30"/>
        <v>-4.7186687430706273</v>
      </c>
      <c r="Y81" s="40">
        <f t="shared" si="31"/>
        <v>6.8014485206426567</v>
      </c>
      <c r="Z81" s="40">
        <f t="shared" si="32"/>
        <v>-5.0332466592753358</v>
      </c>
      <c r="AA81" s="41">
        <f t="shared" si="33"/>
        <v>7.2548784220188347</v>
      </c>
      <c r="AB81" s="39">
        <f t="shared" ref="AB81:AB112" si="70">L81*COS(RADIANS(F81))</f>
        <v>-1.5728895810235424</v>
      </c>
      <c r="AC81" s="40">
        <f t="shared" ref="AC81:AC112" si="71">L81*SIN(RADIANS(F81))</f>
        <v>2.2671495068808856</v>
      </c>
      <c r="AD81" s="40">
        <f t="shared" ref="AD81:AD112" si="72">M81*COS(RADIANS(F81))</f>
        <v>-2.0971861080313903</v>
      </c>
      <c r="AE81" s="40">
        <f t="shared" ref="AE81:AE112" si="73">M81*SIN(RADIANS(F81))</f>
        <v>3.0228660091745145</v>
      </c>
      <c r="AF81" s="40">
        <f t="shared" ref="AF81:AF112" si="74">N81*COS(RADIANS(F81))</f>
        <v>-2.6214826350392371</v>
      </c>
      <c r="AG81" s="40">
        <f t="shared" ref="AG81:AG112" si="75">N81*SIN(RADIANS(F81))</f>
        <v>3.7785825114681426</v>
      </c>
      <c r="AH81" s="40">
        <f t="shared" ref="AH81:AH112" si="76">O81*COS(RADIANS(F81))</f>
        <v>-3.1457791620470847</v>
      </c>
      <c r="AI81" s="40">
        <f t="shared" ref="AI81:AI112" si="77">O81*SIN(RADIANS(F81))</f>
        <v>4.5342990137617711</v>
      </c>
      <c r="AJ81" s="40">
        <f t="shared" ref="AJ81:AJ112" si="78">P81*COS(RADIANS(F81))</f>
        <v>-3.6700756890549324</v>
      </c>
      <c r="AK81" s="41">
        <f t="shared" ref="AK81:AK112" si="79">P81*SIN(RADIANS(F81))</f>
        <v>5.2900155160554005</v>
      </c>
      <c r="AM81" s="38">
        <f>CHOOSE(Data!$F$13,R81,T81,V81,X81,Z81)</f>
        <v>-4.7186687430706273</v>
      </c>
      <c r="AN81" s="38">
        <f>CHOOSE(Data!$F$13,S81,U81,W81,Y81,AA81)</f>
        <v>6.8014485206426567</v>
      </c>
      <c r="AO81" s="38">
        <f>CHOOSE(Data!$F$13,AB81,AD81,AF81,AH81,AJ81)</f>
        <v>-3.1457791620470847</v>
      </c>
      <c r="AP81" s="38">
        <f>CHOOSE(Data!$F$13,AC81,AE81,AG81,AI81,AK81)</f>
        <v>4.5342990137617711</v>
      </c>
    </row>
    <row r="82" spans="1:42" x14ac:dyDescent="0.35">
      <c r="A82" s="4">
        <v>65</v>
      </c>
      <c r="B82" s="33">
        <f>Offset-DEGREES(ATAN2((Vfj*SIN(RADIANS(Data!$A82))),(Vcat+Vfj*COS(RADIANS(Data!$A82)))))</f>
        <v>35.305558420543427</v>
      </c>
      <c r="C82" s="33">
        <f t="shared" si="57"/>
        <v>537.49966993109376</v>
      </c>
      <c r="D82" s="4">
        <f t="shared" si="58"/>
        <v>380.64927055539295</v>
      </c>
      <c r="E82" s="33">
        <f t="shared" ref="E82:E145" si="80">IF(SQRT(C82^2+D82^2)&lt;$E$14,SQRT(C82^2+D82^2),NA())</f>
        <v>658.6347715922592</v>
      </c>
      <c r="F82" s="34">
        <f t="shared" si="59"/>
        <v>125.30555842054343</v>
      </c>
      <c r="G82" s="35">
        <f t="shared" si="60"/>
        <v>4.5738525805018</v>
      </c>
      <c r="H82" s="36">
        <f t="shared" si="61"/>
        <v>5.4886230966021605</v>
      </c>
      <c r="I82" s="36">
        <f t="shared" si="62"/>
        <v>7.3181641288028798</v>
      </c>
      <c r="J82" s="36">
        <f t="shared" si="63"/>
        <v>8.2329346449032403</v>
      </c>
      <c r="K82" s="37">
        <f t="shared" si="64"/>
        <v>8.7817969545634558</v>
      </c>
      <c r="L82" s="35">
        <f t="shared" si="65"/>
        <v>2.7443115483010803</v>
      </c>
      <c r="M82" s="36">
        <f t="shared" si="66"/>
        <v>3.6590820644014399</v>
      </c>
      <c r="N82" s="36">
        <f t="shared" si="67"/>
        <v>4.5738525805018</v>
      </c>
      <c r="O82" s="36">
        <f t="shared" si="68"/>
        <v>5.4886230966021605</v>
      </c>
      <c r="P82" s="37">
        <f t="shared" si="69"/>
        <v>6.4033936127025202</v>
      </c>
      <c r="Q82" s="38"/>
      <c r="R82" s="39">
        <f t="shared" ref="R82:R145" si="81">G82*COS(RADIANS(F82))</f>
        <v>-2.6433977121902288</v>
      </c>
      <c r="S82" s="40">
        <f t="shared" ref="S82:S145" si="82">G82*SIN(RADIANS(F82))</f>
        <v>3.7326365967437063</v>
      </c>
      <c r="T82" s="40">
        <f t="shared" ref="T82:T145" si="83">H82*COS(RADIANS(F82))</f>
        <v>-3.1720772546282747</v>
      </c>
      <c r="U82" s="40">
        <f t="shared" ref="U82:U145" si="84">H82*SIN(RADIANS(F82))</f>
        <v>4.4791639160924479</v>
      </c>
      <c r="V82" s="40">
        <f t="shared" ref="V82:V145" si="85">I82*COS(RADIANS(F82))</f>
        <v>-4.2294363395043657</v>
      </c>
      <c r="W82" s="40">
        <f t="shared" ref="W82:W145" si="86">I82*SIN(RADIANS(F82))</f>
        <v>5.9722185547899302</v>
      </c>
      <c r="X82" s="40">
        <f t="shared" ref="X82:X145" si="87">J82*COS(RADIANS(F82))</f>
        <v>-4.7581158819424116</v>
      </c>
      <c r="Y82" s="40">
        <f t="shared" ref="Y82:Y145" si="88">J82*SIN(RADIANS(F82))</f>
        <v>6.7187458741386719</v>
      </c>
      <c r="Z82" s="40">
        <f t="shared" ref="Z82:Z145" si="89">K82*COS(RADIANS(F82))</f>
        <v>-5.075323607405239</v>
      </c>
      <c r="AA82" s="41">
        <f t="shared" ref="AA82:AA145" si="90">K82*SIN(RADIANS(F82))</f>
        <v>7.1666622657479166</v>
      </c>
      <c r="AB82" s="39">
        <f t="shared" si="70"/>
        <v>-1.5860386273141374</v>
      </c>
      <c r="AC82" s="40">
        <f t="shared" si="71"/>
        <v>2.239581958046224</v>
      </c>
      <c r="AD82" s="40">
        <f t="shared" si="72"/>
        <v>-2.1147181697521829</v>
      </c>
      <c r="AE82" s="40">
        <f t="shared" si="73"/>
        <v>2.9861092773949651</v>
      </c>
      <c r="AF82" s="40">
        <f t="shared" si="74"/>
        <v>-2.6433977121902288</v>
      </c>
      <c r="AG82" s="40">
        <f t="shared" si="75"/>
        <v>3.7326365967437063</v>
      </c>
      <c r="AH82" s="40">
        <f t="shared" si="76"/>
        <v>-3.1720772546282747</v>
      </c>
      <c r="AI82" s="40">
        <f t="shared" si="77"/>
        <v>4.4791639160924479</v>
      </c>
      <c r="AJ82" s="40">
        <f t="shared" si="78"/>
        <v>-3.7007567970663202</v>
      </c>
      <c r="AK82" s="41">
        <f t="shared" si="79"/>
        <v>5.2256912354411895</v>
      </c>
      <c r="AM82" s="38">
        <f>CHOOSE(Data!$F$13,R82,T82,V82,X82,Z82)</f>
        <v>-4.7581158819424116</v>
      </c>
      <c r="AN82" s="38">
        <f>CHOOSE(Data!$F$13,S82,U82,W82,Y82,AA82)</f>
        <v>6.7187458741386719</v>
      </c>
      <c r="AO82" s="38">
        <f>CHOOSE(Data!$F$13,AB82,AD82,AF82,AH82,AJ82)</f>
        <v>-3.1720772546282747</v>
      </c>
      <c r="AP82" s="38">
        <f>CHOOSE(Data!$F$13,AC82,AE82,AG82,AI82,AK82)</f>
        <v>4.4791639160924479</v>
      </c>
    </row>
    <row r="83" spans="1:42" x14ac:dyDescent="0.35">
      <c r="A83" s="4">
        <v>66</v>
      </c>
      <c r="B83" s="33">
        <f>Offset-DEGREES(ATAN2((Vfj*SIN(RADIANS(Data!$A83))),(Vcat+Vfj*COS(RADIANS(Data!$A83)))))</f>
        <v>35.859800776722999</v>
      </c>
      <c r="C83" s="33">
        <f t="shared" si="57"/>
        <v>530.8293900918361</v>
      </c>
      <c r="D83" s="4">
        <f t="shared" si="58"/>
        <v>383.68909220989235</v>
      </c>
      <c r="E83" s="33">
        <f t="shared" si="80"/>
        <v>654.97874840800898</v>
      </c>
      <c r="F83" s="34">
        <f t="shared" si="59"/>
        <v>125.85980077672301</v>
      </c>
      <c r="G83" s="35">
        <f t="shared" si="60"/>
        <v>4.5484635306111736</v>
      </c>
      <c r="H83" s="36">
        <f t="shared" si="61"/>
        <v>5.4581562367334078</v>
      </c>
      <c r="I83" s="36">
        <f t="shared" si="62"/>
        <v>7.277541648977877</v>
      </c>
      <c r="J83" s="36">
        <f t="shared" si="63"/>
        <v>8.187234355100113</v>
      </c>
      <c r="K83" s="37">
        <f t="shared" si="64"/>
        <v>8.7330499787734528</v>
      </c>
      <c r="L83" s="35">
        <f t="shared" si="65"/>
        <v>2.7290781183667039</v>
      </c>
      <c r="M83" s="36">
        <f t="shared" si="66"/>
        <v>3.6387708244889385</v>
      </c>
      <c r="N83" s="36">
        <f t="shared" si="67"/>
        <v>4.5484635306111736</v>
      </c>
      <c r="O83" s="36">
        <f t="shared" si="68"/>
        <v>5.4581562367334078</v>
      </c>
      <c r="P83" s="37">
        <f t="shared" si="69"/>
        <v>6.3678489428556428</v>
      </c>
      <c r="Q83" s="38"/>
      <c r="R83" s="39">
        <f t="shared" si="81"/>
        <v>-2.6645075847909196</v>
      </c>
      <c r="S83" s="40">
        <f t="shared" si="82"/>
        <v>3.6863152089710836</v>
      </c>
      <c r="T83" s="40">
        <f t="shared" si="83"/>
        <v>-3.1974091017491029</v>
      </c>
      <c r="U83" s="40">
        <f t="shared" si="84"/>
        <v>4.4235782507653001</v>
      </c>
      <c r="V83" s="40">
        <f t="shared" si="85"/>
        <v>-4.2632121356654711</v>
      </c>
      <c r="W83" s="40">
        <f t="shared" si="86"/>
        <v>5.8981043343537332</v>
      </c>
      <c r="X83" s="40">
        <f t="shared" si="87"/>
        <v>-4.7961136526236556</v>
      </c>
      <c r="Y83" s="40">
        <f t="shared" si="88"/>
        <v>6.6353673761479506</v>
      </c>
      <c r="Z83" s="40">
        <f t="shared" si="89"/>
        <v>-5.1158545627985648</v>
      </c>
      <c r="AA83" s="41">
        <f t="shared" si="90"/>
        <v>7.0777252012244798</v>
      </c>
      <c r="AB83" s="39">
        <f t="shared" si="70"/>
        <v>-1.5987045508745514</v>
      </c>
      <c r="AC83" s="40">
        <f t="shared" si="71"/>
        <v>2.21178912538265</v>
      </c>
      <c r="AD83" s="40">
        <f t="shared" si="72"/>
        <v>-2.1316060678327355</v>
      </c>
      <c r="AE83" s="40">
        <f t="shared" si="73"/>
        <v>2.9490521671768666</v>
      </c>
      <c r="AF83" s="40">
        <f t="shared" si="74"/>
        <v>-2.6645075847909196</v>
      </c>
      <c r="AG83" s="40">
        <f t="shared" si="75"/>
        <v>3.6863152089710836</v>
      </c>
      <c r="AH83" s="40">
        <f t="shared" si="76"/>
        <v>-3.1974091017491029</v>
      </c>
      <c r="AI83" s="40">
        <f t="shared" si="77"/>
        <v>4.4235782507653001</v>
      </c>
      <c r="AJ83" s="40">
        <f t="shared" si="78"/>
        <v>-3.730310618707287</v>
      </c>
      <c r="AK83" s="41">
        <f t="shared" si="79"/>
        <v>5.1608412925595166</v>
      </c>
      <c r="AM83" s="38">
        <f>CHOOSE(Data!$F$13,R83,T83,V83,X83,Z83)</f>
        <v>-4.7961136526236556</v>
      </c>
      <c r="AN83" s="38">
        <f>CHOOSE(Data!$F$13,S83,U83,W83,Y83,AA83)</f>
        <v>6.6353673761479506</v>
      </c>
      <c r="AO83" s="38">
        <f>CHOOSE(Data!$F$13,AB83,AD83,AF83,AH83,AJ83)</f>
        <v>-3.1974091017491029</v>
      </c>
      <c r="AP83" s="38">
        <f>CHOOSE(Data!$F$13,AC83,AE83,AG83,AI83,AK83)</f>
        <v>4.4235782507653001</v>
      </c>
    </row>
    <row r="84" spans="1:42" x14ac:dyDescent="0.35">
      <c r="A84" s="4">
        <v>67</v>
      </c>
      <c r="B84" s="33">
        <f>Offset-DEGREES(ATAN2((Vfj*SIN(RADIANS(Data!$A84))),(Vcat+Vfj*COS(RADIANS(Data!$A84)))))</f>
        <v>36.414656233458487</v>
      </c>
      <c r="C84" s="33">
        <f t="shared" si="57"/>
        <v>524.10707396549492</v>
      </c>
      <c r="D84" s="4">
        <f t="shared" si="58"/>
        <v>386.61203845002495</v>
      </c>
      <c r="E84" s="33">
        <f t="shared" si="80"/>
        <v>651.27343969730282</v>
      </c>
      <c r="F84" s="34">
        <f t="shared" si="59"/>
        <v>126.41465623345849</v>
      </c>
      <c r="G84" s="35">
        <f t="shared" si="60"/>
        <v>4.5227322201201581</v>
      </c>
      <c r="H84" s="36">
        <f t="shared" si="61"/>
        <v>5.4272786641441906</v>
      </c>
      <c r="I84" s="36">
        <f t="shared" si="62"/>
        <v>7.2363715521922538</v>
      </c>
      <c r="J84" s="36">
        <f t="shared" si="63"/>
        <v>8.1409179962162845</v>
      </c>
      <c r="K84" s="37">
        <f t="shared" si="64"/>
        <v>8.6836458626307049</v>
      </c>
      <c r="L84" s="35">
        <f t="shared" si="65"/>
        <v>2.7136393320720953</v>
      </c>
      <c r="M84" s="36">
        <f t="shared" si="66"/>
        <v>3.6181857760961269</v>
      </c>
      <c r="N84" s="36">
        <f t="shared" si="67"/>
        <v>4.5227322201201581</v>
      </c>
      <c r="O84" s="36">
        <f t="shared" si="68"/>
        <v>5.4272786641441906</v>
      </c>
      <c r="P84" s="37">
        <f t="shared" si="69"/>
        <v>6.3318251081682222</v>
      </c>
      <c r="Q84" s="38"/>
      <c r="R84" s="39">
        <f t="shared" si="81"/>
        <v>-2.6848058225696163</v>
      </c>
      <c r="S84" s="40">
        <f t="shared" si="82"/>
        <v>3.6396324580937152</v>
      </c>
      <c r="T84" s="40">
        <f t="shared" si="83"/>
        <v>-3.2217669870835404</v>
      </c>
      <c r="U84" s="40">
        <f t="shared" si="84"/>
        <v>4.3675589497124587</v>
      </c>
      <c r="V84" s="40">
        <f t="shared" si="85"/>
        <v>-4.2956893161113872</v>
      </c>
      <c r="W84" s="40">
        <f t="shared" si="86"/>
        <v>5.823411932949945</v>
      </c>
      <c r="X84" s="40">
        <f t="shared" si="87"/>
        <v>-4.8326504806253094</v>
      </c>
      <c r="Y84" s="40">
        <f t="shared" si="88"/>
        <v>6.5513384245686872</v>
      </c>
      <c r="Z84" s="40">
        <f t="shared" si="89"/>
        <v>-5.1548271793336644</v>
      </c>
      <c r="AA84" s="41">
        <f t="shared" si="90"/>
        <v>6.9880943195399343</v>
      </c>
      <c r="AB84" s="39">
        <f t="shared" si="70"/>
        <v>-1.6108834935417702</v>
      </c>
      <c r="AC84" s="40">
        <f t="shared" si="71"/>
        <v>2.1837794748562294</v>
      </c>
      <c r="AD84" s="40">
        <f t="shared" si="72"/>
        <v>-2.1478446580556936</v>
      </c>
      <c r="AE84" s="40">
        <f t="shared" si="73"/>
        <v>2.9117059664749725</v>
      </c>
      <c r="AF84" s="40">
        <f t="shared" si="74"/>
        <v>-2.6848058225696163</v>
      </c>
      <c r="AG84" s="40">
        <f t="shared" si="75"/>
        <v>3.6396324580937152</v>
      </c>
      <c r="AH84" s="40">
        <f t="shared" si="76"/>
        <v>-3.2217669870835404</v>
      </c>
      <c r="AI84" s="40">
        <f t="shared" si="77"/>
        <v>4.3675589497124587</v>
      </c>
      <c r="AJ84" s="40">
        <f t="shared" si="78"/>
        <v>-3.7587281515974635</v>
      </c>
      <c r="AK84" s="41">
        <f t="shared" si="79"/>
        <v>5.0954854413312018</v>
      </c>
      <c r="AM84" s="38">
        <f>CHOOSE(Data!$F$13,R84,T84,V84,X84,Z84)</f>
        <v>-4.8326504806253094</v>
      </c>
      <c r="AN84" s="38">
        <f>CHOOSE(Data!$F$13,S84,U84,W84,Y84,AA84)</f>
        <v>6.5513384245686872</v>
      </c>
      <c r="AO84" s="38">
        <f>CHOOSE(Data!$F$13,AB84,AD84,AF84,AH84,AJ84)</f>
        <v>-3.2217669870835404</v>
      </c>
      <c r="AP84" s="38">
        <f>CHOOSE(Data!$F$13,AC84,AE84,AG84,AI84,AK84)</f>
        <v>4.3675589497124587</v>
      </c>
    </row>
    <row r="85" spans="1:42" x14ac:dyDescent="0.35">
      <c r="A85" s="4">
        <v>68</v>
      </c>
      <c r="B85" s="33">
        <f>Offset-DEGREES(ATAN2((Vfj*SIN(RADIANS(Data!$A85))),(Vcat+Vfj*COS(RADIANS(Data!$A85)))))</f>
        <v>36.970143641357907</v>
      </c>
      <c r="C85" s="33">
        <f t="shared" si="57"/>
        <v>517.33476923468299</v>
      </c>
      <c r="D85" s="4">
        <f t="shared" si="58"/>
        <v>389.41721891805071</v>
      </c>
      <c r="E85" s="33">
        <f t="shared" si="80"/>
        <v>647.5191378244906</v>
      </c>
      <c r="F85" s="34">
        <f t="shared" si="59"/>
        <v>126.97014364135791</v>
      </c>
      <c r="G85" s="35">
        <f t="shared" si="60"/>
        <v>4.4966606793367401</v>
      </c>
      <c r="H85" s="36">
        <f t="shared" si="61"/>
        <v>5.3959928152040879</v>
      </c>
      <c r="I85" s="36">
        <f t="shared" si="62"/>
        <v>7.1946570869387854</v>
      </c>
      <c r="J85" s="36">
        <f t="shared" si="63"/>
        <v>8.0939892228061332</v>
      </c>
      <c r="K85" s="37">
        <f t="shared" si="64"/>
        <v>8.633588504326541</v>
      </c>
      <c r="L85" s="35">
        <f t="shared" si="65"/>
        <v>2.697996407602044</v>
      </c>
      <c r="M85" s="36">
        <f t="shared" si="66"/>
        <v>3.5973285434693927</v>
      </c>
      <c r="N85" s="36">
        <f t="shared" si="67"/>
        <v>4.4966606793367401</v>
      </c>
      <c r="O85" s="36">
        <f t="shared" si="68"/>
        <v>5.3959928152040879</v>
      </c>
      <c r="P85" s="37">
        <f t="shared" si="69"/>
        <v>6.2953249510714357</v>
      </c>
      <c r="Q85" s="38"/>
      <c r="R85" s="39">
        <f t="shared" si="81"/>
        <v>-2.7042862424864622</v>
      </c>
      <c r="S85" s="40">
        <f t="shared" si="82"/>
        <v>3.5926025641297428</v>
      </c>
      <c r="T85" s="40">
        <f t="shared" si="83"/>
        <v>-3.2451434909837547</v>
      </c>
      <c r="U85" s="40">
        <f t="shared" si="84"/>
        <v>4.311123076955691</v>
      </c>
      <c r="V85" s="40">
        <f t="shared" si="85"/>
        <v>-4.3268579879783404</v>
      </c>
      <c r="W85" s="40">
        <f t="shared" si="86"/>
        <v>5.7481641026075891</v>
      </c>
      <c r="X85" s="40">
        <f t="shared" si="87"/>
        <v>-4.8677152364756324</v>
      </c>
      <c r="Y85" s="40">
        <f t="shared" si="88"/>
        <v>6.4666846154335378</v>
      </c>
      <c r="Z85" s="40">
        <f t="shared" si="89"/>
        <v>-5.1922295855740073</v>
      </c>
      <c r="AA85" s="41">
        <f t="shared" si="90"/>
        <v>6.8977969231291061</v>
      </c>
      <c r="AB85" s="39">
        <f t="shared" si="70"/>
        <v>-1.6225717454918773</v>
      </c>
      <c r="AC85" s="40">
        <f t="shared" si="71"/>
        <v>2.1555615384778455</v>
      </c>
      <c r="AD85" s="40">
        <f t="shared" si="72"/>
        <v>-2.1634289939891702</v>
      </c>
      <c r="AE85" s="40">
        <f t="shared" si="73"/>
        <v>2.8740820513037946</v>
      </c>
      <c r="AF85" s="40">
        <f t="shared" si="74"/>
        <v>-2.7042862424864622</v>
      </c>
      <c r="AG85" s="40">
        <f t="shared" si="75"/>
        <v>3.5926025641297428</v>
      </c>
      <c r="AH85" s="40">
        <f t="shared" si="76"/>
        <v>-3.2451434909837547</v>
      </c>
      <c r="AI85" s="40">
        <f t="shared" si="77"/>
        <v>4.311123076955691</v>
      </c>
      <c r="AJ85" s="40">
        <f t="shared" si="78"/>
        <v>-3.7860007394810471</v>
      </c>
      <c r="AK85" s="41">
        <f t="shared" si="79"/>
        <v>5.0296435897816396</v>
      </c>
      <c r="AM85" s="38">
        <f>CHOOSE(Data!$F$13,R85,T85,V85,X85,Z85)</f>
        <v>-4.8677152364756324</v>
      </c>
      <c r="AN85" s="38">
        <f>CHOOSE(Data!$F$13,S85,U85,W85,Y85,AA85)</f>
        <v>6.4666846154335378</v>
      </c>
      <c r="AO85" s="38">
        <f>CHOOSE(Data!$F$13,AB85,AD85,AF85,AH85,AJ85)</f>
        <v>-3.2451434909837547</v>
      </c>
      <c r="AP85" s="38">
        <f>CHOOSE(Data!$F$13,AC85,AE85,AG85,AI85,AK85)</f>
        <v>4.311123076955691</v>
      </c>
    </row>
    <row r="86" spans="1:42" x14ac:dyDescent="0.35">
      <c r="A86" s="4">
        <v>69</v>
      </c>
      <c r="B86" s="33">
        <f>Offset-DEGREES(ATAN2((Vfj*SIN(RADIANS(Data!$A86))),(Vcat+Vfj*COS(RADIANS(Data!$A86)))))</f>
        <v>37.526282477922656</v>
      </c>
      <c r="C86" s="33">
        <f t="shared" si="57"/>
        <v>510.51453880902613</v>
      </c>
      <c r="D86" s="4">
        <f t="shared" si="58"/>
        <v>392.10377912882473</v>
      </c>
      <c r="E86" s="33">
        <f t="shared" si="80"/>
        <v>643.71613925898953</v>
      </c>
      <c r="F86" s="34">
        <f t="shared" si="59"/>
        <v>127.52628247792265</v>
      </c>
      <c r="G86" s="35">
        <f t="shared" si="60"/>
        <v>4.470250967076316</v>
      </c>
      <c r="H86" s="36">
        <f t="shared" si="61"/>
        <v>5.3643011604915793</v>
      </c>
      <c r="I86" s="36">
        <f t="shared" si="62"/>
        <v>7.1524015473221061</v>
      </c>
      <c r="J86" s="36">
        <f t="shared" si="63"/>
        <v>8.0464517407373695</v>
      </c>
      <c r="K86" s="37">
        <f t="shared" si="64"/>
        <v>8.5828818567865266</v>
      </c>
      <c r="L86" s="35">
        <f t="shared" si="65"/>
        <v>2.6821505802457897</v>
      </c>
      <c r="M86" s="36">
        <f t="shared" si="66"/>
        <v>3.576200773661053</v>
      </c>
      <c r="N86" s="36">
        <f t="shared" si="67"/>
        <v>4.470250967076316</v>
      </c>
      <c r="O86" s="36">
        <f t="shared" si="68"/>
        <v>5.3643011604915793</v>
      </c>
      <c r="P86" s="37">
        <f t="shared" si="69"/>
        <v>6.2583513539068418</v>
      </c>
      <c r="Q86" s="38"/>
      <c r="R86" s="39">
        <f t="shared" si="81"/>
        <v>-2.7229429106168372</v>
      </c>
      <c r="S86" s="40">
        <f t="shared" si="82"/>
        <v>3.5452398528404596</v>
      </c>
      <c r="T86" s="40">
        <f t="shared" si="83"/>
        <v>-3.2675314927402046</v>
      </c>
      <c r="U86" s="40">
        <f t="shared" si="84"/>
        <v>4.2542878234085517</v>
      </c>
      <c r="V86" s="40">
        <f t="shared" si="85"/>
        <v>-4.3567086569869398</v>
      </c>
      <c r="W86" s="40">
        <f t="shared" si="86"/>
        <v>5.6723837645447359</v>
      </c>
      <c r="X86" s="40">
        <f t="shared" si="87"/>
        <v>-4.9012972391103071</v>
      </c>
      <c r="Y86" s="40">
        <f t="shared" si="88"/>
        <v>6.3814317351128285</v>
      </c>
      <c r="Z86" s="40">
        <f t="shared" si="89"/>
        <v>-5.228050388384327</v>
      </c>
      <c r="AA86" s="41">
        <f t="shared" si="90"/>
        <v>6.8068605174536829</v>
      </c>
      <c r="AB86" s="39">
        <f t="shared" si="70"/>
        <v>-1.6337657463701023</v>
      </c>
      <c r="AC86" s="40">
        <f t="shared" si="71"/>
        <v>2.1271439117042759</v>
      </c>
      <c r="AD86" s="40">
        <f t="shared" si="72"/>
        <v>-2.1783543284934699</v>
      </c>
      <c r="AE86" s="40">
        <f t="shared" si="73"/>
        <v>2.836191882272368</v>
      </c>
      <c r="AF86" s="40">
        <f t="shared" si="74"/>
        <v>-2.7229429106168372</v>
      </c>
      <c r="AG86" s="40">
        <f t="shared" si="75"/>
        <v>3.5452398528404596</v>
      </c>
      <c r="AH86" s="40">
        <f t="shared" si="76"/>
        <v>-3.2675314927402046</v>
      </c>
      <c r="AI86" s="40">
        <f t="shared" si="77"/>
        <v>4.2542878234085517</v>
      </c>
      <c r="AJ86" s="40">
        <f t="shared" si="78"/>
        <v>-3.8121200748635715</v>
      </c>
      <c r="AK86" s="41">
        <f t="shared" si="79"/>
        <v>4.9633357939766434</v>
      </c>
      <c r="AM86" s="38">
        <f>CHOOSE(Data!$F$13,R86,T86,V86,X86,Z86)</f>
        <v>-4.9012972391103071</v>
      </c>
      <c r="AN86" s="38">
        <f>CHOOSE(Data!$F$13,S86,U86,W86,Y86,AA86)</f>
        <v>6.3814317351128285</v>
      </c>
      <c r="AO86" s="38">
        <f>CHOOSE(Data!$F$13,AB86,AD86,AF86,AH86,AJ86)</f>
        <v>-3.2675314927402046</v>
      </c>
      <c r="AP86" s="38">
        <f>CHOOSE(Data!$F$13,AC86,AE86,AG86,AI86,AK86)</f>
        <v>4.2542878234085517</v>
      </c>
    </row>
    <row r="87" spans="1:42" x14ac:dyDescent="0.35">
      <c r="A87" s="4">
        <v>70</v>
      </c>
      <c r="B87" s="33">
        <f>Offset-DEGREES(ATAN2((Vfj*SIN(RADIANS(Data!$A87))),(Vcat+Vfj*COS(RADIANS(Data!$A87)))))</f>
        <v>38.083092876525541</v>
      </c>
      <c r="C87" s="33">
        <f t="shared" si="57"/>
        <v>503.64846019678089</v>
      </c>
      <c r="D87" s="4">
        <f t="shared" si="58"/>
        <v>394.67090073008148</v>
      </c>
      <c r="E87" s="33">
        <f t="shared" si="80"/>
        <v>639.86474456847691</v>
      </c>
      <c r="F87" s="34">
        <f t="shared" si="59"/>
        <v>128.08309287652554</v>
      </c>
      <c r="G87" s="35">
        <f t="shared" si="60"/>
        <v>4.4435051706144231</v>
      </c>
      <c r="H87" s="36">
        <f t="shared" si="61"/>
        <v>5.3322062047373082</v>
      </c>
      <c r="I87" s="36">
        <f t="shared" si="62"/>
        <v>7.1096082729830767</v>
      </c>
      <c r="J87" s="36">
        <f t="shared" si="63"/>
        <v>7.9983093071059619</v>
      </c>
      <c r="K87" s="37">
        <f t="shared" si="64"/>
        <v>8.5315299275796921</v>
      </c>
      <c r="L87" s="35">
        <f t="shared" si="65"/>
        <v>2.6661031023686541</v>
      </c>
      <c r="M87" s="36">
        <f t="shared" si="66"/>
        <v>3.5548041364915384</v>
      </c>
      <c r="N87" s="36">
        <f t="shared" si="67"/>
        <v>4.4435051706144231</v>
      </c>
      <c r="O87" s="36">
        <f t="shared" si="68"/>
        <v>5.3322062047373082</v>
      </c>
      <c r="P87" s="37">
        <f t="shared" si="69"/>
        <v>6.2209072388601916</v>
      </c>
      <c r="Q87" s="38"/>
      <c r="R87" s="39">
        <f t="shared" si="81"/>
        <v>-2.7407701439588985</v>
      </c>
      <c r="S87" s="40">
        <f t="shared" si="82"/>
        <v>3.497558751366534</v>
      </c>
      <c r="T87" s="40">
        <f t="shared" si="83"/>
        <v>-3.2889241727506788</v>
      </c>
      <c r="U87" s="40">
        <f t="shared" si="84"/>
        <v>4.1970705016398417</v>
      </c>
      <c r="V87" s="40">
        <f t="shared" si="85"/>
        <v>-4.3852322303342381</v>
      </c>
      <c r="W87" s="40">
        <f t="shared" si="86"/>
        <v>5.5960940021864545</v>
      </c>
      <c r="X87" s="40">
        <f t="shared" si="87"/>
        <v>-4.933386259126018</v>
      </c>
      <c r="Y87" s="40">
        <f t="shared" si="88"/>
        <v>6.2956057524597622</v>
      </c>
      <c r="Z87" s="40">
        <f t="shared" si="89"/>
        <v>-5.2622786764010856</v>
      </c>
      <c r="AA87" s="41">
        <f t="shared" si="90"/>
        <v>6.7153128026237452</v>
      </c>
      <c r="AB87" s="39">
        <f t="shared" si="70"/>
        <v>-1.6444620863753394</v>
      </c>
      <c r="AC87" s="40">
        <f t="shared" si="71"/>
        <v>2.0985352508199209</v>
      </c>
      <c r="AD87" s="40">
        <f t="shared" si="72"/>
        <v>-2.1926161151671191</v>
      </c>
      <c r="AE87" s="40">
        <f t="shared" si="73"/>
        <v>2.7980470010932272</v>
      </c>
      <c r="AF87" s="40">
        <f t="shared" si="74"/>
        <v>-2.7407701439588985</v>
      </c>
      <c r="AG87" s="40">
        <f t="shared" si="75"/>
        <v>3.497558751366534</v>
      </c>
      <c r="AH87" s="40">
        <f t="shared" si="76"/>
        <v>-3.2889241727506788</v>
      </c>
      <c r="AI87" s="40">
        <f t="shared" si="77"/>
        <v>4.1970705016398417</v>
      </c>
      <c r="AJ87" s="40">
        <f t="shared" si="78"/>
        <v>-3.8370782015424578</v>
      </c>
      <c r="AK87" s="41">
        <f t="shared" si="79"/>
        <v>4.8965822519131477</v>
      </c>
      <c r="AM87" s="38">
        <f>CHOOSE(Data!$F$13,R87,T87,V87,X87,Z87)</f>
        <v>-4.933386259126018</v>
      </c>
      <c r="AN87" s="38">
        <f>CHOOSE(Data!$F$13,S87,U87,W87,Y87,AA87)</f>
        <v>6.2956057524597622</v>
      </c>
      <c r="AO87" s="38">
        <f>CHOOSE(Data!$F$13,AB87,AD87,AF87,AH87,AJ87)</f>
        <v>-3.2889241727506788</v>
      </c>
      <c r="AP87" s="38">
        <f>CHOOSE(Data!$F$13,AC87,AE87,AG87,AI87,AK87)</f>
        <v>4.1970705016398417</v>
      </c>
    </row>
    <row r="88" spans="1:42" x14ac:dyDescent="0.35">
      <c r="A88" s="4">
        <v>71</v>
      </c>
      <c r="B88" s="33">
        <f>Offset-DEGREES(ATAN2((Vfj*SIN(RADIANS(Data!$A88))),(Vcat+Vfj*COS(RADIANS(Data!$A88)))))</f>
        <v>38.640595656939432</v>
      </c>
      <c r="C88" s="33">
        <f t="shared" si="57"/>
        <v>496.73862487200586</v>
      </c>
      <c r="D88" s="4">
        <f t="shared" si="58"/>
        <v>397.11780175171305</v>
      </c>
      <c r="E88" s="33">
        <f t="shared" si="80"/>
        <v>635.96525841263076</v>
      </c>
      <c r="F88" s="34">
        <f t="shared" si="59"/>
        <v>128.64059565693944</v>
      </c>
      <c r="G88" s="35">
        <f t="shared" si="60"/>
        <v>4.4164254056432695</v>
      </c>
      <c r="H88" s="36">
        <f t="shared" si="61"/>
        <v>5.2997104867719234</v>
      </c>
      <c r="I88" s="36">
        <f t="shared" si="62"/>
        <v>7.0662806490292303</v>
      </c>
      <c r="J88" s="36">
        <f t="shared" si="63"/>
        <v>7.9495657301578841</v>
      </c>
      <c r="K88" s="37">
        <f t="shared" si="64"/>
        <v>8.4795367788350777</v>
      </c>
      <c r="L88" s="35">
        <f t="shared" si="65"/>
        <v>2.6498552433859617</v>
      </c>
      <c r="M88" s="36">
        <f t="shared" si="66"/>
        <v>3.5331403245146151</v>
      </c>
      <c r="N88" s="36">
        <f t="shared" si="67"/>
        <v>4.4164254056432695</v>
      </c>
      <c r="O88" s="36">
        <f t="shared" si="68"/>
        <v>5.2997104867719234</v>
      </c>
      <c r="P88" s="37">
        <f t="shared" si="69"/>
        <v>6.1829955679005764</v>
      </c>
      <c r="Q88" s="38"/>
      <c r="R88" s="39">
        <f t="shared" si="81"/>
        <v>-2.7577625121646752</v>
      </c>
      <c r="S88" s="40">
        <f t="shared" si="82"/>
        <v>3.4495737838333738</v>
      </c>
      <c r="T88" s="40">
        <f t="shared" si="83"/>
        <v>-3.30931501459761</v>
      </c>
      <c r="U88" s="40">
        <f t="shared" si="84"/>
        <v>4.1394885406000483</v>
      </c>
      <c r="V88" s="40">
        <f t="shared" si="85"/>
        <v>-4.4124200194634797</v>
      </c>
      <c r="W88" s="40">
        <f t="shared" si="86"/>
        <v>5.5193180541333975</v>
      </c>
      <c r="X88" s="40">
        <f t="shared" si="87"/>
        <v>-4.9639725218964141</v>
      </c>
      <c r="Y88" s="40">
        <f t="shared" si="88"/>
        <v>6.2092328109000716</v>
      </c>
      <c r="Z88" s="40">
        <f t="shared" si="89"/>
        <v>-5.2949040233561764</v>
      </c>
      <c r="AA88" s="41">
        <f t="shared" si="90"/>
        <v>6.6231816649600779</v>
      </c>
      <c r="AB88" s="39">
        <f t="shared" si="70"/>
        <v>-1.654657507298805</v>
      </c>
      <c r="AC88" s="40">
        <f t="shared" si="71"/>
        <v>2.0697442703000242</v>
      </c>
      <c r="AD88" s="40">
        <f t="shared" si="72"/>
        <v>-2.2062100097317399</v>
      </c>
      <c r="AE88" s="40">
        <f t="shared" si="73"/>
        <v>2.7596590270666987</v>
      </c>
      <c r="AF88" s="40">
        <f t="shared" si="74"/>
        <v>-2.7577625121646752</v>
      </c>
      <c r="AG88" s="40">
        <f t="shared" si="75"/>
        <v>3.4495737838333738</v>
      </c>
      <c r="AH88" s="40">
        <f t="shared" si="76"/>
        <v>-3.30931501459761</v>
      </c>
      <c r="AI88" s="40">
        <f t="shared" si="77"/>
        <v>4.1394885406000483</v>
      </c>
      <c r="AJ88" s="40">
        <f t="shared" si="78"/>
        <v>-3.8608675170305444</v>
      </c>
      <c r="AK88" s="41">
        <f t="shared" si="79"/>
        <v>4.8294032973667225</v>
      </c>
      <c r="AM88" s="38">
        <f>CHOOSE(Data!$F$13,R88,T88,V88,X88,Z88)</f>
        <v>-4.9639725218964141</v>
      </c>
      <c r="AN88" s="38">
        <f>CHOOSE(Data!$F$13,S88,U88,W88,Y88,AA88)</f>
        <v>6.2092328109000716</v>
      </c>
      <c r="AO88" s="38">
        <f>CHOOSE(Data!$F$13,AB88,AD88,AF88,AH88,AJ88)</f>
        <v>-3.30931501459761</v>
      </c>
      <c r="AP88" s="38">
        <f>CHOOSE(Data!$F$13,AC88,AE88,AG88,AI88,AK88)</f>
        <v>4.1394885406000483</v>
      </c>
    </row>
    <row r="89" spans="1:42" x14ac:dyDescent="0.35">
      <c r="A89" s="4">
        <v>72</v>
      </c>
      <c r="B89" s="33">
        <f>Offset-DEGREES(ATAN2((Vfj*SIN(RADIANS(Data!$A89))),(Vcat+Vfj*COS(RADIANS(Data!$A89)))))</f>
        <v>39.198812357515884</v>
      </c>
      <c r="C89" s="33">
        <f t="shared" si="57"/>
        <v>489.78713763747794</v>
      </c>
      <c r="D89" s="4">
        <f t="shared" si="58"/>
        <v>399.44373684396447</v>
      </c>
      <c r="E89" s="33">
        <f t="shared" si="80"/>
        <v>632.01798953746891</v>
      </c>
      <c r="F89" s="34">
        <f t="shared" si="59"/>
        <v>129.19881235751589</v>
      </c>
      <c r="G89" s="35">
        <f t="shared" si="60"/>
        <v>4.3890138162324233</v>
      </c>
      <c r="H89" s="36">
        <f t="shared" si="61"/>
        <v>5.266816579478907</v>
      </c>
      <c r="I89" s="36">
        <f t="shared" si="62"/>
        <v>7.0224221059718772</v>
      </c>
      <c r="J89" s="36">
        <f t="shared" si="63"/>
        <v>7.900224869218361</v>
      </c>
      <c r="K89" s="37">
        <f t="shared" si="64"/>
        <v>8.4269065271662509</v>
      </c>
      <c r="L89" s="35">
        <f t="shared" si="65"/>
        <v>2.6334082897394535</v>
      </c>
      <c r="M89" s="36">
        <f t="shared" si="66"/>
        <v>3.5112110529859386</v>
      </c>
      <c r="N89" s="36">
        <f t="shared" si="67"/>
        <v>4.3890138162324233</v>
      </c>
      <c r="O89" s="36">
        <f t="shared" si="68"/>
        <v>5.266816579478907</v>
      </c>
      <c r="P89" s="37">
        <f t="shared" si="69"/>
        <v>6.1446193427253917</v>
      </c>
      <c r="Q89" s="38"/>
      <c r="R89" s="39">
        <f t="shared" si="81"/>
        <v>-2.7739148391941977</v>
      </c>
      <c r="S89" s="40">
        <f t="shared" si="82"/>
        <v>3.401299566926931</v>
      </c>
      <c r="T89" s="40">
        <f t="shared" si="83"/>
        <v>-3.3286978070330369</v>
      </c>
      <c r="U89" s="40">
        <f t="shared" si="84"/>
        <v>4.0815594803123165</v>
      </c>
      <c r="V89" s="40">
        <f t="shared" si="85"/>
        <v>-4.4382637427107161</v>
      </c>
      <c r="W89" s="40">
        <f t="shared" si="86"/>
        <v>5.4420793070830893</v>
      </c>
      <c r="X89" s="40">
        <f t="shared" si="87"/>
        <v>-4.9930467105495557</v>
      </c>
      <c r="Y89" s="40">
        <f t="shared" si="88"/>
        <v>6.1223392204684748</v>
      </c>
      <c r="Z89" s="40">
        <f t="shared" si="89"/>
        <v>-5.3259164912528583</v>
      </c>
      <c r="AA89" s="41">
        <f t="shared" si="90"/>
        <v>6.5304951684997059</v>
      </c>
      <c r="AB89" s="39">
        <f t="shared" si="70"/>
        <v>-1.6643489035165184</v>
      </c>
      <c r="AC89" s="40">
        <f t="shared" si="71"/>
        <v>2.0407797401561583</v>
      </c>
      <c r="AD89" s="40">
        <f t="shared" si="72"/>
        <v>-2.2191318713553581</v>
      </c>
      <c r="AE89" s="40">
        <f t="shared" si="73"/>
        <v>2.7210396535415446</v>
      </c>
      <c r="AF89" s="40">
        <f t="shared" si="74"/>
        <v>-2.7739148391941977</v>
      </c>
      <c r="AG89" s="40">
        <f t="shared" si="75"/>
        <v>3.401299566926931</v>
      </c>
      <c r="AH89" s="40">
        <f t="shared" si="76"/>
        <v>-3.3286978070330369</v>
      </c>
      <c r="AI89" s="40">
        <f t="shared" si="77"/>
        <v>4.0815594803123165</v>
      </c>
      <c r="AJ89" s="40">
        <f t="shared" si="78"/>
        <v>-3.8834807748718765</v>
      </c>
      <c r="AK89" s="41">
        <f t="shared" si="79"/>
        <v>4.7618193936977029</v>
      </c>
      <c r="AM89" s="38">
        <f>CHOOSE(Data!$F$13,R89,T89,V89,X89,Z89)</f>
        <v>-4.9930467105495557</v>
      </c>
      <c r="AN89" s="38">
        <f>CHOOSE(Data!$F$13,S89,U89,W89,Y89,AA89)</f>
        <v>6.1223392204684748</v>
      </c>
      <c r="AO89" s="38">
        <f>CHOOSE(Data!$F$13,AB89,AD89,AF89,AH89,AJ89)</f>
        <v>-3.3286978070330369</v>
      </c>
      <c r="AP89" s="38">
        <f>CHOOSE(Data!$F$13,AC89,AE89,AG89,AI89,AK89)</f>
        <v>4.0815594803123165</v>
      </c>
    </row>
    <row r="90" spans="1:42" x14ac:dyDescent="0.35">
      <c r="A90" s="4">
        <v>73</v>
      </c>
      <c r="B90" s="33">
        <f>Offset-DEGREES(ATAN2((Vfj*SIN(RADIANS(Data!$A90))),(Vcat+Vfj*COS(RADIANS(Data!$A90)))))</f>
        <v>39.757765269120291</v>
      </c>
      <c r="C90" s="33">
        <f t="shared" si="57"/>
        <v>482.79611598354944</v>
      </c>
      <c r="D90" s="4">
        <f t="shared" si="58"/>
        <v>401.64799750447486</v>
      </c>
      <c r="E90" s="33">
        <f t="shared" si="80"/>
        <v>628.02325077034811</v>
      </c>
      <c r="F90" s="34">
        <f t="shared" si="59"/>
        <v>129.75776526912028</v>
      </c>
      <c r="G90" s="35">
        <f t="shared" si="60"/>
        <v>4.3612725747940839</v>
      </c>
      <c r="H90" s="36">
        <f t="shared" si="61"/>
        <v>5.2335270897529016</v>
      </c>
      <c r="I90" s="36">
        <f t="shared" si="62"/>
        <v>6.9780361196705343</v>
      </c>
      <c r="J90" s="36">
        <f t="shared" si="63"/>
        <v>7.8502906346293519</v>
      </c>
      <c r="K90" s="37">
        <f t="shared" si="64"/>
        <v>8.3736433436046411</v>
      </c>
      <c r="L90" s="35">
        <f t="shared" si="65"/>
        <v>2.6167635448764508</v>
      </c>
      <c r="M90" s="36">
        <f t="shared" si="66"/>
        <v>3.4890180598352671</v>
      </c>
      <c r="N90" s="36">
        <f t="shared" si="67"/>
        <v>4.3612725747940839</v>
      </c>
      <c r="O90" s="36">
        <f t="shared" si="68"/>
        <v>5.2335270897529016</v>
      </c>
      <c r="P90" s="37">
        <f t="shared" si="69"/>
        <v>6.1057816047117175</v>
      </c>
      <c r="Q90" s="38"/>
      <c r="R90" s="39">
        <f t="shared" si="81"/>
        <v>-2.7892222048921851</v>
      </c>
      <c r="S90" s="40">
        <f t="shared" si="82"/>
        <v>3.3527508054413162</v>
      </c>
      <c r="T90" s="40">
        <f t="shared" si="83"/>
        <v>-3.3470666458706226</v>
      </c>
      <c r="U90" s="40">
        <f t="shared" si="84"/>
        <v>4.0233009665295798</v>
      </c>
      <c r="V90" s="40">
        <f t="shared" si="85"/>
        <v>-4.462755527827496</v>
      </c>
      <c r="W90" s="40">
        <f t="shared" si="86"/>
        <v>5.3644012887061061</v>
      </c>
      <c r="X90" s="40">
        <f t="shared" si="87"/>
        <v>-5.020599968805934</v>
      </c>
      <c r="Y90" s="40">
        <f t="shared" si="88"/>
        <v>6.0349514497943701</v>
      </c>
      <c r="Z90" s="40">
        <f t="shared" si="89"/>
        <v>-5.3553066333929955</v>
      </c>
      <c r="AA90" s="41">
        <f t="shared" si="90"/>
        <v>6.437281546447327</v>
      </c>
      <c r="AB90" s="39">
        <f t="shared" si="70"/>
        <v>-1.6735333229353113</v>
      </c>
      <c r="AC90" s="40">
        <f t="shared" si="71"/>
        <v>2.0116504832647899</v>
      </c>
      <c r="AD90" s="40">
        <f t="shared" si="72"/>
        <v>-2.231377763913748</v>
      </c>
      <c r="AE90" s="40">
        <f t="shared" si="73"/>
        <v>2.6822006443530531</v>
      </c>
      <c r="AF90" s="40">
        <f t="shared" si="74"/>
        <v>-2.7892222048921851</v>
      </c>
      <c r="AG90" s="40">
        <f t="shared" si="75"/>
        <v>3.3527508054413162</v>
      </c>
      <c r="AH90" s="40">
        <f t="shared" si="76"/>
        <v>-3.3470666458706226</v>
      </c>
      <c r="AI90" s="40">
        <f t="shared" si="77"/>
        <v>4.0233009665295798</v>
      </c>
      <c r="AJ90" s="40">
        <f t="shared" si="78"/>
        <v>-3.9049110868490593</v>
      </c>
      <c r="AK90" s="41">
        <f t="shared" si="79"/>
        <v>4.693851127617843</v>
      </c>
      <c r="AM90" s="38">
        <f>CHOOSE(Data!$F$13,R90,T90,V90,X90,Z90)</f>
        <v>-5.020599968805934</v>
      </c>
      <c r="AN90" s="38">
        <f>CHOOSE(Data!$F$13,S90,U90,W90,Y90,AA90)</f>
        <v>6.0349514497943701</v>
      </c>
      <c r="AO90" s="38">
        <f>CHOOSE(Data!$F$13,AB90,AD90,AF90,AH90,AJ90)</f>
        <v>-3.3470666458706226</v>
      </c>
      <c r="AP90" s="38">
        <f>CHOOSE(Data!$F$13,AC90,AE90,AG90,AI90,AK90)</f>
        <v>4.0233009665295798</v>
      </c>
    </row>
    <row r="91" spans="1:42" x14ac:dyDescent="0.35">
      <c r="A91" s="4">
        <v>74</v>
      </c>
      <c r="B91" s="33">
        <f>Offset-DEGREES(ATAN2((Vfj*SIN(RADIANS(Data!$A91))),(Vcat+Vfj*COS(RADIANS(Data!$A91)))))</f>
        <v>40.317477470938016</v>
      </c>
      <c r="C91" s="33">
        <f t="shared" si="57"/>
        <v>475.76768944313966</v>
      </c>
      <c r="D91" s="4">
        <f t="shared" si="58"/>
        <v>403.72991229409394</v>
      </c>
      <c r="E91" s="33">
        <f t="shared" si="80"/>
        <v>623.98135901568457</v>
      </c>
      <c r="F91" s="34">
        <f t="shared" si="59"/>
        <v>130.317477470938</v>
      </c>
      <c r="G91" s="35">
        <f t="shared" si="60"/>
        <v>4.3332038820533647</v>
      </c>
      <c r="H91" s="36">
        <f t="shared" si="61"/>
        <v>5.1998446584640385</v>
      </c>
      <c r="I91" s="36">
        <f t="shared" si="62"/>
        <v>6.9331262112853844</v>
      </c>
      <c r="J91" s="36">
        <f t="shared" si="63"/>
        <v>7.7997669876960574</v>
      </c>
      <c r="K91" s="37">
        <f t="shared" si="64"/>
        <v>8.3197514535424606</v>
      </c>
      <c r="L91" s="35">
        <f t="shared" si="65"/>
        <v>2.5999223292320193</v>
      </c>
      <c r="M91" s="36">
        <f t="shared" si="66"/>
        <v>3.4665631056426922</v>
      </c>
      <c r="N91" s="36">
        <f t="shared" si="67"/>
        <v>4.3332038820533647</v>
      </c>
      <c r="O91" s="36">
        <f t="shared" si="68"/>
        <v>5.1998446584640385</v>
      </c>
      <c r="P91" s="37">
        <f t="shared" si="69"/>
        <v>6.0664854348747115</v>
      </c>
      <c r="Q91" s="38"/>
      <c r="R91" s="39">
        <f t="shared" si="81"/>
        <v>-2.8036799464867617</v>
      </c>
      <c r="S91" s="40">
        <f t="shared" si="82"/>
        <v>3.3039422877995825</v>
      </c>
      <c r="T91" s="40">
        <f t="shared" si="83"/>
        <v>-3.3644159357841148</v>
      </c>
      <c r="U91" s="40">
        <f t="shared" si="84"/>
        <v>3.9647307453594998</v>
      </c>
      <c r="V91" s="40">
        <f t="shared" si="85"/>
        <v>-4.4858879143788197</v>
      </c>
      <c r="W91" s="40">
        <f t="shared" si="86"/>
        <v>5.2863076604793324</v>
      </c>
      <c r="X91" s="40">
        <f t="shared" si="87"/>
        <v>-5.0466239036761715</v>
      </c>
      <c r="Y91" s="40">
        <f t="shared" si="88"/>
        <v>5.9470961180392488</v>
      </c>
      <c r="Z91" s="40">
        <f t="shared" si="89"/>
        <v>-5.3830654972545826</v>
      </c>
      <c r="AA91" s="41">
        <f t="shared" si="90"/>
        <v>6.3435691925751989</v>
      </c>
      <c r="AB91" s="39">
        <f t="shared" si="70"/>
        <v>-1.6822079678920574</v>
      </c>
      <c r="AC91" s="40">
        <f t="shared" si="71"/>
        <v>1.9823653726797499</v>
      </c>
      <c r="AD91" s="40">
        <f t="shared" si="72"/>
        <v>-2.2429439571894099</v>
      </c>
      <c r="AE91" s="40">
        <f t="shared" si="73"/>
        <v>2.6431538302396662</v>
      </c>
      <c r="AF91" s="40">
        <f t="shared" si="74"/>
        <v>-2.8036799464867617</v>
      </c>
      <c r="AG91" s="40">
        <f t="shared" si="75"/>
        <v>3.3039422877995825</v>
      </c>
      <c r="AH91" s="40">
        <f t="shared" si="76"/>
        <v>-3.3644159357841148</v>
      </c>
      <c r="AI91" s="40">
        <f t="shared" si="77"/>
        <v>3.9647307453594998</v>
      </c>
      <c r="AJ91" s="40">
        <f t="shared" si="78"/>
        <v>-3.925151925081467</v>
      </c>
      <c r="AK91" s="41">
        <f t="shared" si="79"/>
        <v>4.6255192029194161</v>
      </c>
      <c r="AM91" s="38">
        <f>CHOOSE(Data!$F$13,R91,T91,V91,X91,Z91)</f>
        <v>-5.0466239036761715</v>
      </c>
      <c r="AN91" s="38">
        <f>CHOOSE(Data!$F$13,S91,U91,W91,Y91,AA91)</f>
        <v>5.9470961180392488</v>
      </c>
      <c r="AO91" s="38">
        <f>CHOOSE(Data!$F$13,AB91,AD91,AF91,AH91,AJ91)</f>
        <v>-3.3644159357841148</v>
      </c>
      <c r="AP91" s="38">
        <f>CHOOSE(Data!$F$13,AC91,AE91,AG91,AI91,AK91)</f>
        <v>3.9647307453594998</v>
      </c>
    </row>
    <row r="92" spans="1:42" x14ac:dyDescent="0.35">
      <c r="A92" s="4">
        <v>75</v>
      </c>
      <c r="B92" s="33">
        <f>Offset-DEGREES(ATAN2((Vfj*SIN(RADIANS(Data!$A92))),(Vcat+Vfj*COS(RADIANS(Data!$A92)))))</f>
        <v>40.877972868274448</v>
      </c>
      <c r="C92" s="33">
        <f t="shared" si="57"/>
        <v>468.70399894305871</v>
      </c>
      <c r="D92" s="4">
        <f t="shared" si="58"/>
        <v>405.68884704140868</v>
      </c>
      <c r="E92" s="33">
        <f t="shared" si="80"/>
        <v>619.89263525146214</v>
      </c>
      <c r="F92" s="34">
        <f t="shared" si="59"/>
        <v>130.87797286827444</v>
      </c>
      <c r="G92" s="35">
        <f t="shared" si="60"/>
        <v>4.3048099670240427</v>
      </c>
      <c r="H92" s="36">
        <f t="shared" si="61"/>
        <v>5.1657719604288506</v>
      </c>
      <c r="I92" s="36">
        <f t="shared" si="62"/>
        <v>6.8876959472384689</v>
      </c>
      <c r="J92" s="36">
        <f t="shared" si="63"/>
        <v>7.7486579406432758</v>
      </c>
      <c r="K92" s="37">
        <f t="shared" si="64"/>
        <v>8.2652351366861616</v>
      </c>
      <c r="L92" s="35">
        <f t="shared" si="65"/>
        <v>2.5828859802144253</v>
      </c>
      <c r="M92" s="36">
        <f t="shared" si="66"/>
        <v>3.4438479736192344</v>
      </c>
      <c r="N92" s="36">
        <f t="shared" si="67"/>
        <v>4.3048099670240427</v>
      </c>
      <c r="O92" s="36">
        <f t="shared" si="68"/>
        <v>5.1657719604288506</v>
      </c>
      <c r="P92" s="37">
        <f t="shared" si="69"/>
        <v>6.0267339538336593</v>
      </c>
      <c r="Q92" s="38"/>
      <c r="R92" s="39">
        <f t="shared" si="81"/>
        <v>-2.817283660009783</v>
      </c>
      <c r="S92" s="40">
        <f t="shared" si="82"/>
        <v>3.2548888815490185</v>
      </c>
      <c r="T92" s="40">
        <f t="shared" si="83"/>
        <v>-3.3807403920117389</v>
      </c>
      <c r="U92" s="40">
        <f t="shared" si="84"/>
        <v>3.9058666578588217</v>
      </c>
      <c r="V92" s="40">
        <f t="shared" si="85"/>
        <v>-4.5076538560156525</v>
      </c>
      <c r="W92" s="40">
        <f t="shared" si="86"/>
        <v>5.2078222104784304</v>
      </c>
      <c r="X92" s="40">
        <f t="shared" si="87"/>
        <v>-5.0711105880176088</v>
      </c>
      <c r="Y92" s="40">
        <f t="shared" si="88"/>
        <v>5.8587999867882328</v>
      </c>
      <c r="Z92" s="40">
        <f t="shared" si="89"/>
        <v>-5.4091846272187825</v>
      </c>
      <c r="AA92" s="41">
        <f t="shared" si="90"/>
        <v>6.2493866525741151</v>
      </c>
      <c r="AB92" s="39">
        <f t="shared" si="70"/>
        <v>-1.6903701960058695</v>
      </c>
      <c r="AC92" s="40">
        <f t="shared" si="71"/>
        <v>1.9529333289294108</v>
      </c>
      <c r="AD92" s="40">
        <f t="shared" si="72"/>
        <v>-2.2538269280078262</v>
      </c>
      <c r="AE92" s="40">
        <f t="shared" si="73"/>
        <v>2.6039111052392152</v>
      </c>
      <c r="AF92" s="40">
        <f t="shared" si="74"/>
        <v>-2.817283660009783</v>
      </c>
      <c r="AG92" s="40">
        <f t="shared" si="75"/>
        <v>3.2548888815490185</v>
      </c>
      <c r="AH92" s="40">
        <f t="shared" si="76"/>
        <v>-3.3807403920117389</v>
      </c>
      <c r="AI92" s="40">
        <f t="shared" si="77"/>
        <v>3.9058666578588217</v>
      </c>
      <c r="AJ92" s="40">
        <f t="shared" si="78"/>
        <v>-3.9441971240136957</v>
      </c>
      <c r="AK92" s="41">
        <f t="shared" si="79"/>
        <v>4.5568444341686254</v>
      </c>
      <c r="AM92" s="38">
        <f>CHOOSE(Data!$F$13,R92,T92,V92,X92,Z92)</f>
        <v>-5.0711105880176088</v>
      </c>
      <c r="AN92" s="38">
        <f>CHOOSE(Data!$F$13,S92,U92,W92,Y92,AA92)</f>
        <v>5.8587999867882328</v>
      </c>
      <c r="AO92" s="38">
        <f>CHOOSE(Data!$F$13,AB92,AD92,AF92,AH92,AJ92)</f>
        <v>-3.3807403920117389</v>
      </c>
      <c r="AP92" s="38">
        <f>CHOOSE(Data!$F$13,AC92,AE92,AG92,AI92,AK92)</f>
        <v>3.9058666578588217</v>
      </c>
    </row>
    <row r="93" spans="1:42" x14ac:dyDescent="0.35">
      <c r="A93" s="4">
        <v>76</v>
      </c>
      <c r="B93" s="33">
        <f>Offset-DEGREES(ATAN2((Vfj*SIN(RADIANS(Data!$A93))),(Vcat+Vfj*COS(RADIANS(Data!$A93)))))</f>
        <v>41.439276232481319</v>
      </c>
      <c r="C93" s="33">
        <f t="shared" si="57"/>
        <v>461.60719615186042</v>
      </c>
      <c r="D93" s="4">
        <f t="shared" si="58"/>
        <v>407.5242050359185</v>
      </c>
      <c r="E93" s="33">
        <f t="shared" si="80"/>
        <v>615.75740452660364</v>
      </c>
      <c r="F93" s="34">
        <f t="shared" si="59"/>
        <v>131.43927623248132</v>
      </c>
      <c r="G93" s="35">
        <f t="shared" si="60"/>
        <v>4.2760930869903033</v>
      </c>
      <c r="H93" s="36">
        <f t="shared" si="61"/>
        <v>5.1313117043883638</v>
      </c>
      <c r="I93" s="36">
        <f t="shared" si="62"/>
        <v>6.8417489391844848</v>
      </c>
      <c r="J93" s="36">
        <f t="shared" si="63"/>
        <v>7.6969675565825453</v>
      </c>
      <c r="K93" s="37">
        <f t="shared" si="64"/>
        <v>8.2100987270213821</v>
      </c>
      <c r="L93" s="35">
        <f t="shared" si="65"/>
        <v>2.5656558521941819</v>
      </c>
      <c r="M93" s="36">
        <f t="shared" si="66"/>
        <v>3.4208744695922424</v>
      </c>
      <c r="N93" s="36">
        <f t="shared" si="67"/>
        <v>4.2760930869903033</v>
      </c>
      <c r="O93" s="36">
        <f t="shared" si="68"/>
        <v>5.1313117043883638</v>
      </c>
      <c r="P93" s="37">
        <f t="shared" si="69"/>
        <v>5.9865303217864243</v>
      </c>
      <c r="Q93" s="38"/>
      <c r="R93" s="39">
        <f t="shared" si="81"/>
        <v>-2.8300292016383226</v>
      </c>
      <c r="S93" s="40">
        <f t="shared" si="82"/>
        <v>3.2056055288323639</v>
      </c>
      <c r="T93" s="40">
        <f t="shared" si="83"/>
        <v>-3.396035041965987</v>
      </c>
      <c r="U93" s="40">
        <f t="shared" si="84"/>
        <v>3.8467266345988365</v>
      </c>
      <c r="V93" s="40">
        <f t="shared" si="85"/>
        <v>-4.5280467226213155</v>
      </c>
      <c r="W93" s="40">
        <f t="shared" si="86"/>
        <v>5.1289688461317819</v>
      </c>
      <c r="X93" s="40">
        <f t="shared" si="87"/>
        <v>-5.0940525629489803</v>
      </c>
      <c r="Y93" s="40">
        <f t="shared" si="88"/>
        <v>5.7700899518982549</v>
      </c>
      <c r="Z93" s="40">
        <f t="shared" si="89"/>
        <v>-5.4336560671455789</v>
      </c>
      <c r="AA93" s="41">
        <f t="shared" si="90"/>
        <v>6.1547626153581385</v>
      </c>
      <c r="AB93" s="39">
        <f t="shared" si="70"/>
        <v>-1.6980175209829935</v>
      </c>
      <c r="AC93" s="40">
        <f t="shared" si="71"/>
        <v>1.9233633172994182</v>
      </c>
      <c r="AD93" s="40">
        <f t="shared" si="72"/>
        <v>-2.2640233613106577</v>
      </c>
      <c r="AE93" s="40">
        <f t="shared" si="73"/>
        <v>2.564484423065891</v>
      </c>
      <c r="AF93" s="40">
        <f t="shared" si="74"/>
        <v>-2.8300292016383226</v>
      </c>
      <c r="AG93" s="40">
        <f t="shared" si="75"/>
        <v>3.2056055288323639</v>
      </c>
      <c r="AH93" s="40">
        <f t="shared" si="76"/>
        <v>-3.396035041965987</v>
      </c>
      <c r="AI93" s="40">
        <f t="shared" si="77"/>
        <v>3.8467266345988365</v>
      </c>
      <c r="AJ93" s="40">
        <f t="shared" si="78"/>
        <v>-3.9620408822936515</v>
      </c>
      <c r="AK93" s="41">
        <f t="shared" si="79"/>
        <v>4.487847740365309</v>
      </c>
      <c r="AM93" s="38">
        <f>CHOOSE(Data!$F$13,R93,T93,V93,X93,Z93)</f>
        <v>-5.0940525629489803</v>
      </c>
      <c r="AN93" s="38">
        <f>CHOOSE(Data!$F$13,S93,U93,W93,Y93,AA93)</f>
        <v>5.7700899518982549</v>
      </c>
      <c r="AO93" s="38">
        <f>CHOOSE(Data!$F$13,AB93,AD93,AF93,AH93,AJ93)</f>
        <v>-3.396035041965987</v>
      </c>
      <c r="AP93" s="38">
        <f>CHOOSE(Data!$F$13,AC93,AE93,AG93,AI93,AK93)</f>
        <v>3.8467266345988365</v>
      </c>
    </row>
    <row r="94" spans="1:42" x14ac:dyDescent="0.35">
      <c r="A94" s="4">
        <v>77</v>
      </c>
      <c r="B94" s="33">
        <f>Offset-DEGREES(ATAN2((Vfj*SIN(RADIANS(Data!$A94))),(Vcat+Vfj*COS(RADIANS(Data!$A94)))))</f>
        <v>42.001413243151454</v>
      </c>
      <c r="C94" s="33">
        <f t="shared" si="57"/>
        <v>454.47944282442324</v>
      </c>
      <c r="D94" s="4">
        <f t="shared" si="58"/>
        <v>409.23542720979879</v>
      </c>
      <c r="E94" s="33">
        <f t="shared" si="80"/>
        <v>611.57599595927957</v>
      </c>
      <c r="F94" s="34">
        <f t="shared" si="59"/>
        <v>132.00141324315146</v>
      </c>
      <c r="G94" s="35">
        <f t="shared" si="60"/>
        <v>4.2470555274949966</v>
      </c>
      <c r="H94" s="36">
        <f t="shared" si="61"/>
        <v>5.0964666329939963</v>
      </c>
      <c r="I94" s="36">
        <f t="shared" si="62"/>
        <v>6.7952888439919956</v>
      </c>
      <c r="J94" s="36">
        <f t="shared" si="63"/>
        <v>7.6446999494909953</v>
      </c>
      <c r="K94" s="37">
        <f t="shared" si="64"/>
        <v>8.154346612790393</v>
      </c>
      <c r="L94" s="35">
        <f t="shared" si="65"/>
        <v>2.5482333164969981</v>
      </c>
      <c r="M94" s="36">
        <f t="shared" si="66"/>
        <v>3.3976444219959978</v>
      </c>
      <c r="N94" s="36">
        <f t="shared" si="67"/>
        <v>4.2470555274949966</v>
      </c>
      <c r="O94" s="36">
        <f t="shared" si="68"/>
        <v>5.0964666329939963</v>
      </c>
      <c r="P94" s="37">
        <f t="shared" si="69"/>
        <v>5.9458777384929959</v>
      </c>
      <c r="Q94" s="38"/>
      <c r="R94" s="39">
        <f t="shared" si="81"/>
        <v>-2.8419126889569362</v>
      </c>
      <c r="S94" s="40">
        <f t="shared" si="82"/>
        <v>3.1561072418362719</v>
      </c>
      <c r="T94" s="40">
        <f t="shared" si="83"/>
        <v>-3.4102952267483237</v>
      </c>
      <c r="U94" s="40">
        <f t="shared" si="84"/>
        <v>3.7873286902035264</v>
      </c>
      <c r="V94" s="40">
        <f t="shared" si="85"/>
        <v>-4.5470603023310989</v>
      </c>
      <c r="W94" s="40">
        <f t="shared" si="86"/>
        <v>5.0497715869380357</v>
      </c>
      <c r="X94" s="40">
        <f t="shared" si="87"/>
        <v>-5.1154428401224861</v>
      </c>
      <c r="Y94" s="40">
        <f t="shared" si="88"/>
        <v>5.6809930353052902</v>
      </c>
      <c r="Z94" s="40">
        <f t="shared" si="89"/>
        <v>-5.4564723627973173</v>
      </c>
      <c r="AA94" s="41">
        <f t="shared" si="90"/>
        <v>6.0597259043256413</v>
      </c>
      <c r="AB94" s="39">
        <f t="shared" si="70"/>
        <v>-1.7051476133741619</v>
      </c>
      <c r="AC94" s="40">
        <f t="shared" si="71"/>
        <v>1.8936643451017632</v>
      </c>
      <c r="AD94" s="40">
        <f t="shared" si="72"/>
        <v>-2.2735301511655495</v>
      </c>
      <c r="AE94" s="40">
        <f t="shared" si="73"/>
        <v>2.5248857934690179</v>
      </c>
      <c r="AF94" s="40">
        <f t="shared" si="74"/>
        <v>-2.8419126889569362</v>
      </c>
      <c r="AG94" s="40">
        <f t="shared" si="75"/>
        <v>3.1561072418362719</v>
      </c>
      <c r="AH94" s="40">
        <f t="shared" si="76"/>
        <v>-3.4102952267483237</v>
      </c>
      <c r="AI94" s="40">
        <f t="shared" si="77"/>
        <v>3.7873286902035264</v>
      </c>
      <c r="AJ94" s="40">
        <f t="shared" si="78"/>
        <v>-3.9786777645397113</v>
      </c>
      <c r="AK94" s="41">
        <f t="shared" si="79"/>
        <v>4.4185501385707813</v>
      </c>
      <c r="AM94" s="38">
        <f>CHOOSE(Data!$F$13,R94,T94,V94,X94,Z94)</f>
        <v>-5.1154428401224861</v>
      </c>
      <c r="AN94" s="38">
        <f>CHOOSE(Data!$F$13,S94,U94,W94,Y94,AA94)</f>
        <v>5.6809930353052902</v>
      </c>
      <c r="AO94" s="38">
        <f>CHOOSE(Data!$F$13,AB94,AD94,AF94,AH94,AJ94)</f>
        <v>-3.4102952267483237</v>
      </c>
      <c r="AP94" s="38">
        <f>CHOOSE(Data!$F$13,AC94,AE94,AG94,AI94,AK94)</f>
        <v>3.7873286902035264</v>
      </c>
    </row>
    <row r="95" spans="1:42" x14ac:dyDescent="0.35">
      <c r="A95" s="4">
        <v>78</v>
      </c>
      <c r="B95" s="33">
        <f>Offset-DEGREES(ATAN2((Vfj*SIN(RADIANS(Data!$A95))),(Vcat+Vfj*COS(RADIANS(Data!$A95)))))</f>
        <v>42.564410532735053</v>
      </c>
      <c r="C95" s="33">
        <f t="shared" si="57"/>
        <v>447.32291014345896</v>
      </c>
      <c r="D95" s="4">
        <f t="shared" si="58"/>
        <v>410.82199230819833</v>
      </c>
      <c r="E95" s="33">
        <f t="shared" si="80"/>
        <v>607.34874273623916</v>
      </c>
      <c r="F95" s="34">
        <f t="shared" si="59"/>
        <v>132.56441053273505</v>
      </c>
      <c r="G95" s="35">
        <f t="shared" si="60"/>
        <v>4.217699602334994</v>
      </c>
      <c r="H95" s="36">
        <f t="shared" si="61"/>
        <v>5.0612395228019924</v>
      </c>
      <c r="I95" s="36">
        <f t="shared" si="62"/>
        <v>6.7483193637359911</v>
      </c>
      <c r="J95" s="36">
        <f t="shared" si="63"/>
        <v>7.5918592842029886</v>
      </c>
      <c r="K95" s="37">
        <f t="shared" si="64"/>
        <v>8.0979832364831879</v>
      </c>
      <c r="L95" s="35">
        <f t="shared" si="65"/>
        <v>2.5306197614009962</v>
      </c>
      <c r="M95" s="36">
        <f t="shared" si="66"/>
        <v>3.3741596818679955</v>
      </c>
      <c r="N95" s="36">
        <f t="shared" si="67"/>
        <v>4.217699602334994</v>
      </c>
      <c r="O95" s="36">
        <f t="shared" si="68"/>
        <v>5.0612395228019924</v>
      </c>
      <c r="P95" s="37">
        <f t="shared" si="69"/>
        <v>5.9047794432689917</v>
      </c>
      <c r="Q95" s="38"/>
      <c r="R95" s="39">
        <f t="shared" si="81"/>
        <v>-2.8529305021402656</v>
      </c>
      <c r="S95" s="40">
        <f t="shared" si="82"/>
        <v>3.1064090982184651</v>
      </c>
      <c r="T95" s="40">
        <f t="shared" si="83"/>
        <v>-3.4235166025683186</v>
      </c>
      <c r="U95" s="40">
        <f t="shared" si="84"/>
        <v>3.7276909178621578</v>
      </c>
      <c r="V95" s="40">
        <f t="shared" si="85"/>
        <v>-4.564688803424426</v>
      </c>
      <c r="W95" s="40">
        <f t="shared" si="86"/>
        <v>4.970254557149544</v>
      </c>
      <c r="X95" s="40">
        <f t="shared" si="87"/>
        <v>-5.1352749038524781</v>
      </c>
      <c r="Y95" s="40">
        <f t="shared" si="88"/>
        <v>5.5915363767932362</v>
      </c>
      <c r="Z95" s="40">
        <f t="shared" si="89"/>
        <v>-5.4776265641093094</v>
      </c>
      <c r="AA95" s="41">
        <f t="shared" si="90"/>
        <v>5.9643054685794521</v>
      </c>
      <c r="AB95" s="39">
        <f t="shared" si="70"/>
        <v>-1.7117583012841593</v>
      </c>
      <c r="AC95" s="40">
        <f t="shared" si="71"/>
        <v>1.8638454589310789</v>
      </c>
      <c r="AD95" s="40">
        <f t="shared" si="72"/>
        <v>-2.282344401712213</v>
      </c>
      <c r="AE95" s="40">
        <f t="shared" si="73"/>
        <v>2.485127278574772</v>
      </c>
      <c r="AF95" s="40">
        <f t="shared" si="74"/>
        <v>-2.8529305021402656</v>
      </c>
      <c r="AG95" s="40">
        <f t="shared" si="75"/>
        <v>3.1064090982184651</v>
      </c>
      <c r="AH95" s="40">
        <f t="shared" si="76"/>
        <v>-3.4235166025683186</v>
      </c>
      <c r="AI95" s="40">
        <f t="shared" si="77"/>
        <v>3.7276909178621578</v>
      </c>
      <c r="AJ95" s="40">
        <f t="shared" si="78"/>
        <v>-3.994102702996372</v>
      </c>
      <c r="AK95" s="41">
        <f t="shared" si="79"/>
        <v>4.3489727375058509</v>
      </c>
      <c r="AM95" s="38">
        <f>CHOOSE(Data!$F$13,R95,T95,V95,X95,Z95)</f>
        <v>-5.1352749038524781</v>
      </c>
      <c r="AN95" s="38">
        <f>CHOOSE(Data!$F$13,S95,U95,W95,Y95,AA95)</f>
        <v>5.5915363767932362</v>
      </c>
      <c r="AO95" s="38">
        <f>CHOOSE(Data!$F$13,AB95,AD95,AF95,AH95,AJ95)</f>
        <v>-3.4235166025683186</v>
      </c>
      <c r="AP95" s="38">
        <f>CHOOSE(Data!$F$13,AC95,AE95,AG95,AI95,AK95)</f>
        <v>3.7276909178621578</v>
      </c>
    </row>
    <row r="96" spans="1:42" x14ac:dyDescent="0.35">
      <c r="A96" s="4">
        <v>79</v>
      </c>
      <c r="B96" s="33">
        <f>Offset-DEGREES(ATAN2((Vfj*SIN(RADIANS(Data!$A96))),(Vcat+Vfj*COS(RADIANS(Data!$A96)))))</f>
        <v>43.128295733742718</v>
      </c>
      <c r="C96" s="33">
        <f t="shared" si="57"/>
        <v>440.13977805814886</v>
      </c>
      <c r="D96" s="4">
        <f t="shared" si="58"/>
        <v>412.28341704801886</v>
      </c>
      <c r="E96" s="33">
        <f t="shared" si="80"/>
        <v>603.07598211325512</v>
      </c>
      <c r="F96" s="34">
        <f t="shared" si="59"/>
        <v>133.12829573374273</v>
      </c>
      <c r="G96" s="35">
        <f t="shared" si="60"/>
        <v>4.188027653564272</v>
      </c>
      <c r="H96" s="36">
        <f t="shared" si="61"/>
        <v>5.0256331842771251</v>
      </c>
      <c r="I96" s="36">
        <f t="shared" si="62"/>
        <v>6.700844245702835</v>
      </c>
      <c r="J96" s="36">
        <f t="shared" si="63"/>
        <v>7.538449776415689</v>
      </c>
      <c r="K96" s="37">
        <f t="shared" si="64"/>
        <v>8.041013094843402</v>
      </c>
      <c r="L96" s="35">
        <f t="shared" si="65"/>
        <v>2.5128165921385626</v>
      </c>
      <c r="M96" s="36">
        <f t="shared" si="66"/>
        <v>3.3504221228514175</v>
      </c>
      <c r="N96" s="36">
        <f t="shared" si="67"/>
        <v>4.188027653564272</v>
      </c>
      <c r="O96" s="36">
        <f t="shared" si="68"/>
        <v>5.0256331842771251</v>
      </c>
      <c r="P96" s="37">
        <f t="shared" si="69"/>
        <v>5.8632387149899801</v>
      </c>
      <c r="Q96" s="38"/>
      <c r="R96" s="39">
        <f t="shared" si="81"/>
        <v>-2.8630792850556874</v>
      </c>
      <c r="S96" s="40">
        <f t="shared" si="82"/>
        <v>3.0565262365149222</v>
      </c>
      <c r="T96" s="40">
        <f t="shared" si="83"/>
        <v>-3.4356951420668245</v>
      </c>
      <c r="U96" s="40">
        <f t="shared" si="84"/>
        <v>3.6678314838179058</v>
      </c>
      <c r="V96" s="40">
        <f t="shared" si="85"/>
        <v>-4.5809268560890999</v>
      </c>
      <c r="W96" s="40">
        <f t="shared" si="86"/>
        <v>4.8904419784238753</v>
      </c>
      <c r="X96" s="40">
        <f t="shared" si="87"/>
        <v>-5.1535427131002374</v>
      </c>
      <c r="Y96" s="40">
        <f t="shared" si="88"/>
        <v>5.5017472257268594</v>
      </c>
      <c r="Z96" s="40">
        <f t="shared" si="89"/>
        <v>-5.4971122273069204</v>
      </c>
      <c r="AA96" s="41">
        <f t="shared" si="90"/>
        <v>5.8685303741086505</v>
      </c>
      <c r="AB96" s="39">
        <f t="shared" si="70"/>
        <v>-1.7178475710334122</v>
      </c>
      <c r="AC96" s="40">
        <f t="shared" si="71"/>
        <v>1.8339157419089529</v>
      </c>
      <c r="AD96" s="40">
        <f t="shared" si="72"/>
        <v>-2.2904634280445499</v>
      </c>
      <c r="AE96" s="40">
        <f t="shared" si="73"/>
        <v>2.4452209892119376</v>
      </c>
      <c r="AF96" s="40">
        <f t="shared" si="74"/>
        <v>-2.8630792850556874</v>
      </c>
      <c r="AG96" s="40">
        <f t="shared" si="75"/>
        <v>3.0565262365149222</v>
      </c>
      <c r="AH96" s="40">
        <f t="shared" si="76"/>
        <v>-3.4356951420668245</v>
      </c>
      <c r="AI96" s="40">
        <f t="shared" si="77"/>
        <v>3.6678314838179058</v>
      </c>
      <c r="AJ96" s="40">
        <f t="shared" si="78"/>
        <v>-4.0083109990779624</v>
      </c>
      <c r="AK96" s="41">
        <f t="shared" si="79"/>
        <v>4.2791367311208903</v>
      </c>
      <c r="AM96" s="38">
        <f>CHOOSE(Data!$F$13,R96,T96,V96,X96,Z96)</f>
        <v>-5.1535427131002374</v>
      </c>
      <c r="AN96" s="38">
        <f>CHOOSE(Data!$F$13,S96,U96,W96,Y96,AA96)</f>
        <v>5.5017472257268594</v>
      </c>
      <c r="AO96" s="38">
        <f>CHOOSE(Data!$F$13,AB96,AD96,AF96,AH96,AJ96)</f>
        <v>-3.4356951420668245</v>
      </c>
      <c r="AP96" s="38">
        <f>CHOOSE(Data!$F$13,AC96,AE96,AG96,AI96,AK96)</f>
        <v>3.6678314838179058</v>
      </c>
    </row>
    <row r="97" spans="1:42" x14ac:dyDescent="0.35">
      <c r="A97" s="4">
        <v>80</v>
      </c>
      <c r="B97" s="33">
        <f>Offset-DEGREES(ATAN2((Vfj*SIN(RADIANS(Data!$A97))),(Vcat+Vfj*COS(RADIANS(Data!$A97)))))</f>
        <v>43.693097528712812</v>
      </c>
      <c r="C97" s="33">
        <f t="shared" si="57"/>
        <v>432.93223462011076</v>
      </c>
      <c r="D97" s="4">
        <f t="shared" si="58"/>
        <v>413.61925626512738</v>
      </c>
      <c r="E97" s="33">
        <f t="shared" si="80"/>
        <v>598.75805541677664</v>
      </c>
      <c r="F97" s="34">
        <f t="shared" si="59"/>
        <v>133.69309752871283</v>
      </c>
      <c r="G97" s="35">
        <f t="shared" si="60"/>
        <v>4.1580420515053929</v>
      </c>
      <c r="H97" s="36">
        <f t="shared" si="61"/>
        <v>4.9896504618064723</v>
      </c>
      <c r="I97" s="36">
        <f t="shared" si="62"/>
        <v>6.6528672824086295</v>
      </c>
      <c r="J97" s="36">
        <f t="shared" si="63"/>
        <v>7.484475692709708</v>
      </c>
      <c r="K97" s="37">
        <f t="shared" si="64"/>
        <v>7.983440738890355</v>
      </c>
      <c r="L97" s="35">
        <f t="shared" si="65"/>
        <v>2.4948252309032362</v>
      </c>
      <c r="M97" s="36">
        <f t="shared" si="66"/>
        <v>3.3264336412043147</v>
      </c>
      <c r="N97" s="36">
        <f t="shared" si="67"/>
        <v>4.1580420515053929</v>
      </c>
      <c r="O97" s="36">
        <f t="shared" si="68"/>
        <v>4.9896504618064723</v>
      </c>
      <c r="P97" s="37">
        <f t="shared" si="69"/>
        <v>5.82125887210755</v>
      </c>
      <c r="Q97" s="38"/>
      <c r="R97" s="39">
        <f t="shared" si="81"/>
        <v>-2.872355946285607</v>
      </c>
      <c r="S97" s="40">
        <f t="shared" si="82"/>
        <v>3.0064738515285461</v>
      </c>
      <c r="T97" s="40">
        <f t="shared" si="83"/>
        <v>-3.4468271355427289</v>
      </c>
      <c r="U97" s="40">
        <f t="shared" si="84"/>
        <v>3.6077686218342562</v>
      </c>
      <c r="V97" s="40">
        <f t="shared" si="85"/>
        <v>-4.5957695140569719</v>
      </c>
      <c r="W97" s="40">
        <f t="shared" si="86"/>
        <v>4.8103581624456746</v>
      </c>
      <c r="X97" s="40">
        <f t="shared" si="87"/>
        <v>-5.1702407033140938</v>
      </c>
      <c r="Y97" s="40">
        <f t="shared" si="88"/>
        <v>5.4116529327513838</v>
      </c>
      <c r="Z97" s="40">
        <f t="shared" si="89"/>
        <v>-5.5149234168683661</v>
      </c>
      <c r="AA97" s="41">
        <f t="shared" si="90"/>
        <v>5.7724297949348093</v>
      </c>
      <c r="AB97" s="39">
        <f t="shared" si="70"/>
        <v>-1.7234135677713645</v>
      </c>
      <c r="AC97" s="40">
        <f t="shared" si="71"/>
        <v>1.8038843109171281</v>
      </c>
      <c r="AD97" s="40">
        <f t="shared" si="72"/>
        <v>-2.2978847570284859</v>
      </c>
      <c r="AE97" s="40">
        <f t="shared" si="73"/>
        <v>2.4051790812228373</v>
      </c>
      <c r="AF97" s="40">
        <f t="shared" si="74"/>
        <v>-2.872355946285607</v>
      </c>
      <c r="AG97" s="40">
        <f t="shared" si="75"/>
        <v>3.0064738515285461</v>
      </c>
      <c r="AH97" s="40">
        <f t="shared" si="76"/>
        <v>-3.4468271355427289</v>
      </c>
      <c r="AI97" s="40">
        <f t="shared" si="77"/>
        <v>3.6077686218342562</v>
      </c>
      <c r="AJ97" s="40">
        <f t="shared" si="78"/>
        <v>-4.0212983247998499</v>
      </c>
      <c r="AK97" s="41">
        <f t="shared" si="79"/>
        <v>4.2090633921399645</v>
      </c>
      <c r="AM97" s="38">
        <f>CHOOSE(Data!$F$13,R97,T97,V97,X97,Z97)</f>
        <v>-5.1702407033140938</v>
      </c>
      <c r="AN97" s="38">
        <f>CHOOSE(Data!$F$13,S97,U97,W97,Y97,AA97)</f>
        <v>5.4116529327513838</v>
      </c>
      <c r="AO97" s="38">
        <f>CHOOSE(Data!$F$13,AB97,AD97,AF97,AH97,AJ97)</f>
        <v>-3.4468271355427289</v>
      </c>
      <c r="AP97" s="38">
        <f>CHOOSE(Data!$F$13,AC97,AE97,AG97,AI97,AK97)</f>
        <v>3.6077686218342562</v>
      </c>
    </row>
    <row r="98" spans="1:42" x14ac:dyDescent="0.35">
      <c r="A98" s="4">
        <v>81</v>
      </c>
      <c r="B98" s="33">
        <f>Offset-DEGREES(ATAN2((Vfj*SIN(RADIANS(Data!$A98))),(Vcat+Vfj*COS(RADIANS(Data!$A98)))))</f>
        <v>44.258845703135378</v>
      </c>
      <c r="C98" s="33">
        <f t="shared" si="57"/>
        <v>425.70247531689699</v>
      </c>
      <c r="D98" s="4">
        <f t="shared" si="58"/>
        <v>414.82910304995784</v>
      </c>
      <c r="E98" s="33">
        <f t="shared" si="80"/>
        <v>594.39530804689718</v>
      </c>
      <c r="F98" s="34">
        <f t="shared" si="59"/>
        <v>134.25884570313536</v>
      </c>
      <c r="G98" s="35">
        <f t="shared" si="60"/>
        <v>4.1277451947701191</v>
      </c>
      <c r="H98" s="36">
        <f t="shared" si="61"/>
        <v>4.9532942337241437</v>
      </c>
      <c r="I98" s="36">
        <f t="shared" si="62"/>
        <v>6.604392311632191</v>
      </c>
      <c r="J98" s="36">
        <f t="shared" si="63"/>
        <v>7.4299413505862146</v>
      </c>
      <c r="K98" s="37">
        <f t="shared" si="64"/>
        <v>7.925270773958629</v>
      </c>
      <c r="L98" s="35">
        <f t="shared" si="65"/>
        <v>2.4766471168620718</v>
      </c>
      <c r="M98" s="36">
        <f t="shared" si="66"/>
        <v>3.3021961558160955</v>
      </c>
      <c r="N98" s="36">
        <f t="shared" si="67"/>
        <v>4.1277451947701191</v>
      </c>
      <c r="O98" s="36">
        <f t="shared" si="68"/>
        <v>4.9532942337241437</v>
      </c>
      <c r="P98" s="37">
        <f t="shared" si="69"/>
        <v>5.7788432726781673</v>
      </c>
      <c r="Q98" s="38"/>
      <c r="R98" s="39">
        <f t="shared" si="81"/>
        <v>-2.88075766006915</v>
      </c>
      <c r="S98" s="40">
        <f t="shared" si="82"/>
        <v>2.9562671897006747</v>
      </c>
      <c r="T98" s="40">
        <f t="shared" si="83"/>
        <v>-3.4569091920829806</v>
      </c>
      <c r="U98" s="40">
        <f t="shared" si="84"/>
        <v>3.54752062764081</v>
      </c>
      <c r="V98" s="40">
        <f t="shared" si="85"/>
        <v>-4.6092122561106406</v>
      </c>
      <c r="W98" s="40">
        <f t="shared" si="86"/>
        <v>4.7300275035210797</v>
      </c>
      <c r="X98" s="40">
        <f t="shared" si="87"/>
        <v>-5.1853637881244703</v>
      </c>
      <c r="Y98" s="40">
        <f t="shared" si="88"/>
        <v>5.3212809414612146</v>
      </c>
      <c r="Z98" s="40">
        <f t="shared" si="89"/>
        <v>-5.5310547073327685</v>
      </c>
      <c r="AA98" s="41">
        <f t="shared" si="90"/>
        <v>5.676033004225296</v>
      </c>
      <c r="AB98" s="39">
        <f t="shared" si="70"/>
        <v>-1.7284545960414903</v>
      </c>
      <c r="AC98" s="40">
        <f t="shared" si="71"/>
        <v>1.773760313820405</v>
      </c>
      <c r="AD98" s="40">
        <f t="shared" si="72"/>
        <v>-2.3046061280553203</v>
      </c>
      <c r="AE98" s="40">
        <f t="shared" si="73"/>
        <v>2.3650137517605399</v>
      </c>
      <c r="AF98" s="40">
        <f t="shared" si="74"/>
        <v>-2.88075766006915</v>
      </c>
      <c r="AG98" s="40">
        <f t="shared" si="75"/>
        <v>2.9562671897006747</v>
      </c>
      <c r="AH98" s="40">
        <f t="shared" si="76"/>
        <v>-3.4569091920829806</v>
      </c>
      <c r="AI98" s="40">
        <f t="shared" si="77"/>
        <v>3.54752062764081</v>
      </c>
      <c r="AJ98" s="40">
        <f t="shared" si="78"/>
        <v>-4.0330607240968108</v>
      </c>
      <c r="AK98" s="41">
        <f t="shared" si="79"/>
        <v>4.1387740655809448</v>
      </c>
      <c r="AM98" s="38">
        <f>CHOOSE(Data!$F$13,R98,T98,V98,X98,Z98)</f>
        <v>-5.1853637881244703</v>
      </c>
      <c r="AN98" s="38">
        <f>CHOOSE(Data!$F$13,S98,U98,W98,Y98,AA98)</f>
        <v>5.3212809414612146</v>
      </c>
      <c r="AO98" s="38">
        <f>CHOOSE(Data!$F$13,AB98,AD98,AF98,AH98,AJ98)</f>
        <v>-3.4569091920829806</v>
      </c>
      <c r="AP98" s="38">
        <f>CHOOSE(Data!$F$13,AC98,AE98,AG98,AI98,AK98)</f>
        <v>3.54752062764081</v>
      </c>
    </row>
    <row r="99" spans="1:42" x14ac:dyDescent="0.35">
      <c r="A99" s="4">
        <v>82</v>
      </c>
      <c r="B99" s="33">
        <f>Offset-DEGREES(ATAN2((Vfj*SIN(RADIANS(Data!$A99))),(Vcat+Vfj*COS(RADIANS(Data!$A99)))))</f>
        <v>44.82557120153961</v>
      </c>
      <c r="C99" s="33">
        <f t="shared" si="57"/>
        <v>418.45270240322748</v>
      </c>
      <c r="D99" s="4">
        <f t="shared" si="58"/>
        <v>415.91258887145955</v>
      </c>
      <c r="E99" s="33">
        <f t="shared" si="80"/>
        <v>589.9880894817486</v>
      </c>
      <c r="F99" s="34">
        <f t="shared" si="59"/>
        <v>134.82557120153962</v>
      </c>
      <c r="G99" s="35">
        <f t="shared" si="60"/>
        <v>4.0971395102899208</v>
      </c>
      <c r="H99" s="36">
        <f t="shared" si="61"/>
        <v>4.9165674123479048</v>
      </c>
      <c r="I99" s="36">
        <f t="shared" si="62"/>
        <v>6.5554232164638737</v>
      </c>
      <c r="J99" s="36">
        <f t="shared" si="63"/>
        <v>7.3748511185218577</v>
      </c>
      <c r="K99" s="37">
        <f t="shared" si="64"/>
        <v>7.8665078597566485</v>
      </c>
      <c r="L99" s="35">
        <f t="shared" si="65"/>
        <v>2.4582837061739524</v>
      </c>
      <c r="M99" s="36">
        <f t="shared" si="66"/>
        <v>3.2777116082319369</v>
      </c>
      <c r="N99" s="36">
        <f t="shared" si="67"/>
        <v>4.0971395102899208</v>
      </c>
      <c r="O99" s="36">
        <f t="shared" si="68"/>
        <v>4.9165674123479048</v>
      </c>
      <c r="P99" s="37">
        <f t="shared" si="69"/>
        <v>5.7359953144058888</v>
      </c>
      <c r="Q99" s="38"/>
      <c r="R99" s="39">
        <f t="shared" si="81"/>
        <v>-2.8882818671629136</v>
      </c>
      <c r="S99" s="40">
        <f t="shared" si="82"/>
        <v>2.9059215444668571</v>
      </c>
      <c r="T99" s="40">
        <f t="shared" si="83"/>
        <v>-3.4659382405954959</v>
      </c>
      <c r="U99" s="40">
        <f t="shared" si="84"/>
        <v>3.4871058533602284</v>
      </c>
      <c r="V99" s="40">
        <f t="shared" si="85"/>
        <v>-4.6212509874606615</v>
      </c>
      <c r="W99" s="40">
        <f t="shared" si="86"/>
        <v>4.6494744711469718</v>
      </c>
      <c r="X99" s="40">
        <f t="shared" si="87"/>
        <v>-5.1989073608932443</v>
      </c>
      <c r="Y99" s="40">
        <f t="shared" si="88"/>
        <v>5.2306587800403435</v>
      </c>
      <c r="Z99" s="40">
        <f t="shared" si="89"/>
        <v>-5.5455011849527942</v>
      </c>
      <c r="AA99" s="41">
        <f t="shared" si="90"/>
        <v>5.5793693653763663</v>
      </c>
      <c r="AB99" s="39">
        <f t="shared" si="70"/>
        <v>-1.732969120297748</v>
      </c>
      <c r="AC99" s="40">
        <f t="shared" si="71"/>
        <v>1.7435529266801142</v>
      </c>
      <c r="AD99" s="40">
        <f t="shared" si="72"/>
        <v>-2.3106254937303308</v>
      </c>
      <c r="AE99" s="40">
        <f t="shared" si="73"/>
        <v>2.3247372355734859</v>
      </c>
      <c r="AF99" s="40">
        <f t="shared" si="74"/>
        <v>-2.8882818671629136</v>
      </c>
      <c r="AG99" s="40">
        <f t="shared" si="75"/>
        <v>2.9059215444668571</v>
      </c>
      <c r="AH99" s="40">
        <f t="shared" si="76"/>
        <v>-3.4659382405954959</v>
      </c>
      <c r="AI99" s="40">
        <f t="shared" si="77"/>
        <v>3.4871058533602284</v>
      </c>
      <c r="AJ99" s="40">
        <f t="shared" si="78"/>
        <v>-4.0435946140280787</v>
      </c>
      <c r="AK99" s="41">
        <f t="shared" si="79"/>
        <v>4.0682901622536001</v>
      </c>
      <c r="AM99" s="38">
        <f>CHOOSE(Data!$F$13,R99,T99,V99,X99,Z99)</f>
        <v>-5.1989073608932443</v>
      </c>
      <c r="AN99" s="38">
        <f>CHOOSE(Data!$F$13,S99,U99,W99,Y99,AA99)</f>
        <v>5.2306587800403435</v>
      </c>
      <c r="AO99" s="38">
        <f>CHOOSE(Data!$F$13,AB99,AD99,AF99,AH99,AJ99)</f>
        <v>-3.4659382405954959</v>
      </c>
      <c r="AP99" s="38">
        <f>CHOOSE(Data!$F$13,AC99,AE99,AG99,AI99,AK99)</f>
        <v>3.4871058533602284</v>
      </c>
    </row>
    <row r="100" spans="1:42" x14ac:dyDescent="0.35">
      <c r="A100" s="4">
        <v>83</v>
      </c>
      <c r="B100" s="33">
        <f>Offset-DEGREES(ATAN2((Vfj*SIN(RADIANS(Data!$A100))),(Vcat+Vfj*COS(RADIANS(Data!$A100)))))</f>
        <v>45.393306186968751</v>
      </c>
      <c r="C100" s="33">
        <f t="shared" si="57"/>
        <v>411.18512423016193</v>
      </c>
      <c r="D100" s="4">
        <f t="shared" si="58"/>
        <v>416.86938368935523</v>
      </c>
      <c r="E100" s="33">
        <f t="shared" si="80"/>
        <v>585.53675328344377</v>
      </c>
      <c r="F100" s="34">
        <f t="shared" si="59"/>
        <v>135.39330618696874</v>
      </c>
      <c r="G100" s="35">
        <f t="shared" si="60"/>
        <v>4.0662274533572482</v>
      </c>
      <c r="H100" s="36">
        <f t="shared" si="61"/>
        <v>4.8794729440286977</v>
      </c>
      <c r="I100" s="36">
        <f t="shared" si="62"/>
        <v>6.5059639253715975</v>
      </c>
      <c r="J100" s="36">
        <f t="shared" si="63"/>
        <v>7.319209416043047</v>
      </c>
      <c r="K100" s="37">
        <f t="shared" si="64"/>
        <v>7.8071567104459163</v>
      </c>
      <c r="L100" s="35">
        <f t="shared" si="65"/>
        <v>2.4397364720143488</v>
      </c>
      <c r="M100" s="36">
        <f t="shared" si="66"/>
        <v>3.2529819626857988</v>
      </c>
      <c r="N100" s="36">
        <f t="shared" si="67"/>
        <v>4.0662274533572482</v>
      </c>
      <c r="O100" s="36">
        <f t="shared" si="68"/>
        <v>4.8794729440286977</v>
      </c>
      <c r="P100" s="37">
        <f t="shared" si="69"/>
        <v>5.692718434700148</v>
      </c>
      <c r="Q100" s="38"/>
      <c r="R100" s="39">
        <f t="shared" si="81"/>
        <v>-2.8949262756205218</v>
      </c>
      <c r="S100" s="40">
        <f t="shared" si="82"/>
        <v>2.8554522515983467</v>
      </c>
      <c r="T100" s="40">
        <f t="shared" si="83"/>
        <v>-3.4739115307446262</v>
      </c>
      <c r="U100" s="40">
        <f t="shared" si="84"/>
        <v>3.4265427019180157</v>
      </c>
      <c r="V100" s="40">
        <f t="shared" si="85"/>
        <v>-4.631882040992835</v>
      </c>
      <c r="W100" s="40">
        <f t="shared" si="86"/>
        <v>4.5687236025573545</v>
      </c>
      <c r="X100" s="40">
        <f t="shared" si="87"/>
        <v>-5.2108672961169393</v>
      </c>
      <c r="Y100" s="40">
        <f t="shared" si="88"/>
        <v>5.139814052877024</v>
      </c>
      <c r="Z100" s="40">
        <f t="shared" si="89"/>
        <v>-5.5582584491914018</v>
      </c>
      <c r="AA100" s="41">
        <f t="shared" si="90"/>
        <v>5.4824683230688249</v>
      </c>
      <c r="AB100" s="39">
        <f t="shared" si="70"/>
        <v>-1.7369557653723131</v>
      </c>
      <c r="AC100" s="40">
        <f t="shared" si="71"/>
        <v>1.7132713509590078</v>
      </c>
      <c r="AD100" s="40">
        <f t="shared" si="72"/>
        <v>-2.3159410204964175</v>
      </c>
      <c r="AE100" s="40">
        <f t="shared" si="73"/>
        <v>2.2843618012786773</v>
      </c>
      <c r="AF100" s="40">
        <f t="shared" si="74"/>
        <v>-2.8949262756205218</v>
      </c>
      <c r="AG100" s="40">
        <f t="shared" si="75"/>
        <v>2.8554522515983467</v>
      </c>
      <c r="AH100" s="40">
        <f t="shared" si="76"/>
        <v>-3.4739115307446262</v>
      </c>
      <c r="AI100" s="40">
        <f t="shared" si="77"/>
        <v>3.4265427019180157</v>
      </c>
      <c r="AJ100" s="40">
        <f t="shared" si="78"/>
        <v>-4.0528967858687315</v>
      </c>
      <c r="AK100" s="41">
        <f t="shared" si="79"/>
        <v>3.9976331522376856</v>
      </c>
      <c r="AM100" s="38">
        <f>CHOOSE(Data!$F$13,R100,T100,V100,X100,Z100)</f>
        <v>-5.2108672961169393</v>
      </c>
      <c r="AN100" s="38">
        <f>CHOOSE(Data!$F$13,S100,U100,W100,Y100,AA100)</f>
        <v>5.139814052877024</v>
      </c>
      <c r="AO100" s="38">
        <f>CHOOSE(Data!$F$13,AB100,AD100,AF100,AH100,AJ100)</f>
        <v>-3.4739115307446262</v>
      </c>
      <c r="AP100" s="38">
        <f>CHOOSE(Data!$F$13,AC100,AE100,AG100,AI100,AK100)</f>
        <v>3.4265427019180157</v>
      </c>
    </row>
    <row r="101" spans="1:42" x14ac:dyDescent="0.35">
      <c r="A101" s="4">
        <v>84</v>
      </c>
      <c r="B101" s="33">
        <f>Offset-DEGREES(ATAN2((Vfj*SIN(RADIANS(Data!$A101))),(Vcat+Vfj*COS(RADIANS(Data!$A101)))))</f>
        <v>45.962084104084596</v>
      </c>
      <c r="C101" s="33">
        <f t="shared" si="57"/>
        <v>403.90195457241447</v>
      </c>
      <c r="D101" s="4">
        <f t="shared" si="58"/>
        <v>417.69919605467476</v>
      </c>
      <c r="E101" s="33">
        <f t="shared" si="80"/>
        <v>581.04165710570044</v>
      </c>
      <c r="F101" s="34">
        <f t="shared" si="59"/>
        <v>135.9620841040846</v>
      </c>
      <c r="G101" s="35">
        <f t="shared" si="60"/>
        <v>4.0350115076784752</v>
      </c>
      <c r="H101" s="36">
        <f t="shared" si="61"/>
        <v>4.84201380921417</v>
      </c>
      <c r="I101" s="36">
        <f t="shared" si="62"/>
        <v>6.4560184122855597</v>
      </c>
      <c r="J101" s="36">
        <f t="shared" si="63"/>
        <v>7.2630207138212555</v>
      </c>
      <c r="K101" s="37">
        <f t="shared" si="64"/>
        <v>7.7472220947426731</v>
      </c>
      <c r="L101" s="35">
        <f t="shared" si="65"/>
        <v>2.421006904607085</v>
      </c>
      <c r="M101" s="36">
        <f t="shared" si="66"/>
        <v>3.2280092061427799</v>
      </c>
      <c r="N101" s="36">
        <f t="shared" si="67"/>
        <v>4.0350115076784752</v>
      </c>
      <c r="O101" s="36">
        <f t="shared" si="68"/>
        <v>4.84201380921417</v>
      </c>
      <c r="P101" s="37">
        <f t="shared" si="69"/>
        <v>5.6490161107498658</v>
      </c>
      <c r="Q101" s="38"/>
      <c r="R101" s="39">
        <f t="shared" si="81"/>
        <v>-2.9006888614907971</v>
      </c>
      <c r="S101" s="40">
        <f t="shared" si="82"/>
        <v>2.8048746845306556</v>
      </c>
      <c r="T101" s="40">
        <f t="shared" si="83"/>
        <v>-3.4808266337889564</v>
      </c>
      <c r="U101" s="40">
        <f t="shared" si="84"/>
        <v>3.3658496214367868</v>
      </c>
      <c r="V101" s="40">
        <f t="shared" si="85"/>
        <v>-4.6411021783852746</v>
      </c>
      <c r="W101" s="40">
        <f t="shared" si="86"/>
        <v>4.4877994952490488</v>
      </c>
      <c r="X101" s="40">
        <f t="shared" si="87"/>
        <v>-5.2212399506834348</v>
      </c>
      <c r="Y101" s="40">
        <f t="shared" si="88"/>
        <v>5.04877443215518</v>
      </c>
      <c r="Z101" s="40">
        <f t="shared" si="89"/>
        <v>-5.5693226140623304</v>
      </c>
      <c r="AA101" s="41">
        <f t="shared" si="90"/>
        <v>5.3853593942988596</v>
      </c>
      <c r="AB101" s="39">
        <f t="shared" si="70"/>
        <v>-1.7404133168944782</v>
      </c>
      <c r="AC101" s="40">
        <f t="shared" si="71"/>
        <v>1.6829248107183934</v>
      </c>
      <c r="AD101" s="40">
        <f t="shared" si="72"/>
        <v>-2.3205510891926373</v>
      </c>
      <c r="AE101" s="40">
        <f t="shared" si="73"/>
        <v>2.2438997476245244</v>
      </c>
      <c r="AF101" s="40">
        <f t="shared" si="74"/>
        <v>-2.9006888614907971</v>
      </c>
      <c r="AG101" s="40">
        <f t="shared" si="75"/>
        <v>2.8048746845306556</v>
      </c>
      <c r="AH101" s="40">
        <f t="shared" si="76"/>
        <v>-3.4808266337889564</v>
      </c>
      <c r="AI101" s="40">
        <f t="shared" si="77"/>
        <v>3.3658496214367868</v>
      </c>
      <c r="AJ101" s="40">
        <f t="shared" si="78"/>
        <v>-4.0609644060871162</v>
      </c>
      <c r="AK101" s="41">
        <f t="shared" si="79"/>
        <v>3.9268245583429184</v>
      </c>
      <c r="AM101" s="38">
        <f>CHOOSE(Data!$F$13,R101,T101,V101,X101,Z101)</f>
        <v>-5.2212399506834348</v>
      </c>
      <c r="AN101" s="38">
        <f>CHOOSE(Data!$F$13,S101,U101,W101,Y101,AA101)</f>
        <v>5.04877443215518</v>
      </c>
      <c r="AO101" s="38">
        <f>CHOOSE(Data!$F$13,AB101,AD101,AF101,AH101,AJ101)</f>
        <v>-3.4808266337889564</v>
      </c>
      <c r="AP101" s="38">
        <f>CHOOSE(Data!$F$13,AC101,AE101,AG101,AI101,AK101)</f>
        <v>3.3658496214367868</v>
      </c>
    </row>
    <row r="102" spans="1:42" x14ac:dyDescent="0.35">
      <c r="A102" s="4">
        <v>85</v>
      </c>
      <c r="B102" s="33">
        <f>Offset-DEGREES(ATAN2((Vfj*SIN(RADIANS(Data!$A102))),(Vcat+Vfj*COS(RADIANS(Data!$A102)))))</f>
        <v>46.531939746163395</v>
      </c>
      <c r="C102" s="33">
        <f t="shared" si="57"/>
        <v>396.6054119540164</v>
      </c>
      <c r="D102" s="4">
        <f t="shared" si="58"/>
        <v>418.40177319853314</v>
      </c>
      <c r="E102" s="33">
        <f t="shared" si="80"/>
        <v>576.50316270328631</v>
      </c>
      <c r="F102" s="34">
        <f t="shared" si="59"/>
        <v>136.5319397461634</v>
      </c>
      <c r="G102" s="35">
        <f t="shared" si="60"/>
        <v>4.0034941854394885</v>
      </c>
      <c r="H102" s="36">
        <f t="shared" si="61"/>
        <v>4.8041930225273859</v>
      </c>
      <c r="I102" s="36">
        <f t="shared" si="62"/>
        <v>6.4055906967031815</v>
      </c>
      <c r="J102" s="36">
        <f t="shared" si="63"/>
        <v>7.2062895337910788</v>
      </c>
      <c r="K102" s="37">
        <f t="shared" si="64"/>
        <v>7.6867088360438176</v>
      </c>
      <c r="L102" s="35">
        <f t="shared" si="65"/>
        <v>2.4020965112636929</v>
      </c>
      <c r="M102" s="36">
        <f t="shared" si="66"/>
        <v>3.2027953483515907</v>
      </c>
      <c r="N102" s="36">
        <f t="shared" si="67"/>
        <v>4.0034941854394885</v>
      </c>
      <c r="O102" s="36">
        <f t="shared" si="68"/>
        <v>4.8041930225273859</v>
      </c>
      <c r="P102" s="37">
        <f t="shared" si="69"/>
        <v>5.6048918596152832</v>
      </c>
      <c r="Q102" s="38"/>
      <c r="R102" s="39">
        <f t="shared" si="81"/>
        <v>-2.9055678694342584</v>
      </c>
      <c r="S102" s="40">
        <f t="shared" si="82"/>
        <v>2.7542042496806696</v>
      </c>
      <c r="T102" s="40">
        <f t="shared" si="83"/>
        <v>-3.48668144332111</v>
      </c>
      <c r="U102" s="40">
        <f t="shared" si="84"/>
        <v>3.305045099616803</v>
      </c>
      <c r="V102" s="40">
        <f t="shared" si="85"/>
        <v>-4.6489085910948136</v>
      </c>
      <c r="W102" s="40">
        <f t="shared" si="86"/>
        <v>4.4067267994890713</v>
      </c>
      <c r="X102" s="40">
        <f t="shared" si="87"/>
        <v>-5.2300221649816647</v>
      </c>
      <c r="Y102" s="40">
        <f t="shared" si="88"/>
        <v>4.9575676494252052</v>
      </c>
      <c r="Z102" s="40">
        <f t="shared" si="89"/>
        <v>-5.5786903093137754</v>
      </c>
      <c r="AA102" s="41">
        <f t="shared" si="90"/>
        <v>5.2880721593868856</v>
      </c>
      <c r="AB102" s="39">
        <f t="shared" si="70"/>
        <v>-1.743340721660555</v>
      </c>
      <c r="AC102" s="40">
        <f t="shared" si="71"/>
        <v>1.6525225498084015</v>
      </c>
      <c r="AD102" s="40">
        <f t="shared" si="72"/>
        <v>-2.3244542955474068</v>
      </c>
      <c r="AE102" s="40">
        <f t="shared" si="73"/>
        <v>2.2033633997445357</v>
      </c>
      <c r="AF102" s="40">
        <f t="shared" si="74"/>
        <v>-2.9055678694342584</v>
      </c>
      <c r="AG102" s="40">
        <f t="shared" si="75"/>
        <v>2.7542042496806696</v>
      </c>
      <c r="AH102" s="40">
        <f t="shared" si="76"/>
        <v>-3.48668144332111</v>
      </c>
      <c r="AI102" s="40">
        <f t="shared" si="77"/>
        <v>3.305045099616803</v>
      </c>
      <c r="AJ102" s="40">
        <f t="shared" si="78"/>
        <v>-4.0677950172079615</v>
      </c>
      <c r="AK102" s="41">
        <f t="shared" si="79"/>
        <v>3.855885949552937</v>
      </c>
      <c r="AM102" s="38">
        <f>CHOOSE(Data!$F$13,R102,T102,V102,X102,Z102)</f>
        <v>-5.2300221649816647</v>
      </c>
      <c r="AN102" s="38">
        <f>CHOOSE(Data!$F$13,S102,U102,W102,Y102,AA102)</f>
        <v>4.9575676494252052</v>
      </c>
      <c r="AO102" s="38">
        <f>CHOOSE(Data!$F$13,AB102,AD102,AF102,AH102,AJ102)</f>
        <v>-3.48668144332111</v>
      </c>
      <c r="AP102" s="38">
        <f>CHOOSE(Data!$F$13,AC102,AE102,AG102,AI102,AK102)</f>
        <v>3.305045099616803</v>
      </c>
    </row>
    <row r="103" spans="1:42" x14ac:dyDescent="0.35">
      <c r="A103" s="4">
        <v>86</v>
      </c>
      <c r="B103" s="33">
        <f>Offset-DEGREES(ATAN2((Vfj*SIN(RADIANS(Data!$A103))),(Vcat+Vfj*COS(RADIANS(Data!$A103)))))</f>
        <v>47.102909326266712</v>
      </c>
      <c r="C103" s="33">
        <f t="shared" si="57"/>
        <v>389.29771897253261</v>
      </c>
      <c r="D103" s="4">
        <f t="shared" si="58"/>
        <v>418.97690110912617</v>
      </c>
      <c r="E103" s="33">
        <f t="shared" si="80"/>
        <v>571.92163594344242</v>
      </c>
      <c r="F103" s="34">
        <f t="shared" si="59"/>
        <v>137.10290932626671</v>
      </c>
      <c r="G103" s="35">
        <f t="shared" si="60"/>
        <v>3.9716780273850172</v>
      </c>
      <c r="H103" s="36">
        <f t="shared" si="61"/>
        <v>4.7660136328620197</v>
      </c>
      <c r="I103" s="36">
        <f t="shared" si="62"/>
        <v>6.3546848438160266</v>
      </c>
      <c r="J103" s="36">
        <f t="shared" si="63"/>
        <v>7.1490204492930305</v>
      </c>
      <c r="K103" s="37">
        <f t="shared" si="64"/>
        <v>7.6256218125792321</v>
      </c>
      <c r="L103" s="35">
        <f t="shared" si="65"/>
        <v>2.3830068164310099</v>
      </c>
      <c r="M103" s="36">
        <f t="shared" si="66"/>
        <v>3.1773424219080133</v>
      </c>
      <c r="N103" s="36">
        <f t="shared" si="67"/>
        <v>3.9716780273850172</v>
      </c>
      <c r="O103" s="36">
        <f t="shared" si="68"/>
        <v>4.7660136328620197</v>
      </c>
      <c r="P103" s="37">
        <f t="shared" si="69"/>
        <v>5.5603492383390227</v>
      </c>
      <c r="Q103" s="38"/>
      <c r="R103" s="39">
        <f t="shared" si="81"/>
        <v>-2.9095618132578212</v>
      </c>
      <c r="S103" s="40">
        <f t="shared" si="82"/>
        <v>2.703456381753699</v>
      </c>
      <c r="T103" s="40">
        <f t="shared" si="83"/>
        <v>-3.4914741759093846</v>
      </c>
      <c r="U103" s="40">
        <f t="shared" si="84"/>
        <v>3.2441476581044384</v>
      </c>
      <c r="V103" s="40">
        <f t="shared" si="85"/>
        <v>-4.6552989012125128</v>
      </c>
      <c r="W103" s="40">
        <f t="shared" si="86"/>
        <v>4.3255302108059182</v>
      </c>
      <c r="X103" s="40">
        <f t="shared" si="87"/>
        <v>-5.2372112638640775</v>
      </c>
      <c r="Y103" s="40">
        <f t="shared" si="88"/>
        <v>4.8662214871566576</v>
      </c>
      <c r="Z103" s="40">
        <f t="shared" si="89"/>
        <v>-5.5863586814550157</v>
      </c>
      <c r="AA103" s="41">
        <f t="shared" si="90"/>
        <v>5.190636252967102</v>
      </c>
      <c r="AB103" s="39">
        <f t="shared" si="70"/>
        <v>-1.7457370879546923</v>
      </c>
      <c r="AC103" s="40">
        <f t="shared" si="71"/>
        <v>1.6220738290522192</v>
      </c>
      <c r="AD103" s="40">
        <f t="shared" si="72"/>
        <v>-2.3276494506062564</v>
      </c>
      <c r="AE103" s="40">
        <f t="shared" si="73"/>
        <v>2.1627651054029591</v>
      </c>
      <c r="AF103" s="40">
        <f t="shared" si="74"/>
        <v>-2.9095618132578212</v>
      </c>
      <c r="AG103" s="40">
        <f t="shared" si="75"/>
        <v>2.703456381753699</v>
      </c>
      <c r="AH103" s="40">
        <f t="shared" si="76"/>
        <v>-3.4914741759093846</v>
      </c>
      <c r="AI103" s="40">
        <f t="shared" si="77"/>
        <v>3.2441476581044384</v>
      </c>
      <c r="AJ103" s="40">
        <f t="shared" si="78"/>
        <v>-4.0733865385609489</v>
      </c>
      <c r="AK103" s="41">
        <f t="shared" si="79"/>
        <v>3.7848389344551778</v>
      </c>
      <c r="AM103" s="38">
        <f>CHOOSE(Data!$F$13,R103,T103,V103,X103,Z103)</f>
        <v>-5.2372112638640775</v>
      </c>
      <c r="AN103" s="38">
        <f>CHOOSE(Data!$F$13,S103,U103,W103,Y103,AA103)</f>
        <v>4.8662214871566576</v>
      </c>
      <c r="AO103" s="38">
        <f>CHOOSE(Data!$F$13,AB103,AD103,AF103,AH103,AJ103)</f>
        <v>-3.4914741759093846</v>
      </c>
      <c r="AP103" s="38">
        <f>CHOOSE(Data!$F$13,AC103,AE103,AG103,AI103,AK103)</f>
        <v>3.2441476581044384</v>
      </c>
    </row>
    <row r="104" spans="1:42" x14ac:dyDescent="0.35">
      <c r="A104" s="4">
        <v>87</v>
      </c>
      <c r="B104" s="33">
        <f>Offset-DEGREES(ATAN2((Vfj*SIN(RADIANS(Data!$A104))),(Vcat+Vfj*COS(RADIANS(Data!$A104)))))</f>
        <v>47.675030552894768</v>
      </c>
      <c r="C104" s="33">
        <f t="shared" si="57"/>
        <v>381.98110162203648</v>
      </c>
      <c r="D104" s="4">
        <f t="shared" si="58"/>
        <v>419.42440459692102</v>
      </c>
      <c r="E104" s="33">
        <f t="shared" si="80"/>
        <v>567.29744681944965</v>
      </c>
      <c r="F104" s="34">
        <f t="shared" si="59"/>
        <v>137.67503055289478</v>
      </c>
      <c r="G104" s="35">
        <f t="shared" si="60"/>
        <v>3.9395656029128445</v>
      </c>
      <c r="H104" s="36">
        <f t="shared" si="61"/>
        <v>4.7274787234954134</v>
      </c>
      <c r="I104" s="36">
        <f t="shared" si="62"/>
        <v>6.3033049646605521</v>
      </c>
      <c r="J104" s="36">
        <f t="shared" si="63"/>
        <v>7.0912180852431206</v>
      </c>
      <c r="K104" s="37">
        <f t="shared" si="64"/>
        <v>7.5639659575926617</v>
      </c>
      <c r="L104" s="35">
        <f t="shared" si="65"/>
        <v>2.3637393617477067</v>
      </c>
      <c r="M104" s="36">
        <f t="shared" si="66"/>
        <v>3.1516524823302761</v>
      </c>
      <c r="N104" s="36">
        <f t="shared" si="67"/>
        <v>3.9395656029128445</v>
      </c>
      <c r="O104" s="36">
        <f t="shared" si="68"/>
        <v>4.7274787234954134</v>
      </c>
      <c r="P104" s="37">
        <f t="shared" si="69"/>
        <v>5.5153918440779819</v>
      </c>
      <c r="Q104" s="38"/>
      <c r="R104" s="39">
        <f t="shared" si="81"/>
        <v>-2.9126694763675069</v>
      </c>
      <c r="S104" s="40">
        <f t="shared" si="82"/>
        <v>2.6526465390419198</v>
      </c>
      <c r="T104" s="40">
        <f t="shared" si="83"/>
        <v>-3.4952033716410087</v>
      </c>
      <c r="U104" s="40">
        <f t="shared" si="84"/>
        <v>3.1831758468503035</v>
      </c>
      <c r="V104" s="40">
        <f t="shared" si="85"/>
        <v>-4.6602711621880122</v>
      </c>
      <c r="W104" s="40">
        <f t="shared" si="86"/>
        <v>4.2442344624670723</v>
      </c>
      <c r="X104" s="40">
        <f t="shared" si="87"/>
        <v>-5.2428050574615135</v>
      </c>
      <c r="Y104" s="40">
        <f t="shared" si="88"/>
        <v>4.774763770275456</v>
      </c>
      <c r="Z104" s="40">
        <f t="shared" si="89"/>
        <v>-5.5923253946256137</v>
      </c>
      <c r="AA104" s="41">
        <f t="shared" si="90"/>
        <v>5.0930813549604856</v>
      </c>
      <c r="AB104" s="39">
        <f t="shared" si="70"/>
        <v>-1.7476016858205043</v>
      </c>
      <c r="AC104" s="40">
        <f t="shared" si="71"/>
        <v>1.5915879234251518</v>
      </c>
      <c r="AD104" s="40">
        <f t="shared" si="72"/>
        <v>-2.3301355810940061</v>
      </c>
      <c r="AE104" s="40">
        <f t="shared" si="73"/>
        <v>2.1221172312335361</v>
      </c>
      <c r="AF104" s="40">
        <f t="shared" si="74"/>
        <v>-2.9126694763675069</v>
      </c>
      <c r="AG104" s="40">
        <f t="shared" si="75"/>
        <v>2.6526465390419198</v>
      </c>
      <c r="AH104" s="40">
        <f t="shared" si="76"/>
        <v>-3.4952033716410087</v>
      </c>
      <c r="AI104" s="40">
        <f t="shared" si="77"/>
        <v>3.1831758468503035</v>
      </c>
      <c r="AJ104" s="40">
        <f t="shared" si="78"/>
        <v>-4.07773726691451</v>
      </c>
      <c r="AK104" s="41">
        <f t="shared" si="79"/>
        <v>3.7137051546586872</v>
      </c>
      <c r="AM104" s="38">
        <f>CHOOSE(Data!$F$13,R104,T104,V104,X104,Z104)</f>
        <v>-5.2428050574615135</v>
      </c>
      <c r="AN104" s="38">
        <f>CHOOSE(Data!$F$13,S104,U104,W104,Y104,AA104)</f>
        <v>4.774763770275456</v>
      </c>
      <c r="AO104" s="38">
        <f>CHOOSE(Data!$F$13,AB104,AD104,AF104,AH104,AJ104)</f>
        <v>-3.4952033716410087</v>
      </c>
      <c r="AP104" s="38">
        <f>CHOOSE(Data!$F$13,AC104,AE104,AG104,AI104,AK104)</f>
        <v>3.1831758468503035</v>
      </c>
    </row>
    <row r="105" spans="1:42" x14ac:dyDescent="0.35">
      <c r="A105" s="4">
        <v>88</v>
      </c>
      <c r="B105" s="33">
        <f>Offset-DEGREES(ATAN2((Vfj*SIN(RADIANS(Data!$A105))),(Vcat+Vfj*COS(RADIANS(Data!$A105)))))</f>
        <v>48.248342710455496</v>
      </c>
      <c r="C105" s="33">
        <f t="shared" si="57"/>
        <v>374.65778861505044</v>
      </c>
      <c r="D105" s="4">
        <f t="shared" si="58"/>
        <v>419.74414734802019</v>
      </c>
      <c r="E105" s="33">
        <f t="shared" si="80"/>
        <v>562.63096946652013</v>
      </c>
      <c r="F105" s="34">
        <f t="shared" si="59"/>
        <v>138.24834271045549</v>
      </c>
      <c r="G105" s="35">
        <f t="shared" si="60"/>
        <v>3.9071595101841674</v>
      </c>
      <c r="H105" s="36">
        <f t="shared" si="61"/>
        <v>4.6885914122210011</v>
      </c>
      <c r="I105" s="36">
        <f t="shared" si="62"/>
        <v>6.2514552162946684</v>
      </c>
      <c r="J105" s="36">
        <f t="shared" si="63"/>
        <v>7.0328871183315016</v>
      </c>
      <c r="K105" s="37">
        <f t="shared" si="64"/>
        <v>7.5017462595536015</v>
      </c>
      <c r="L105" s="35">
        <f t="shared" si="65"/>
        <v>2.3442957061105005</v>
      </c>
      <c r="M105" s="36">
        <f t="shared" si="66"/>
        <v>3.1257276081473342</v>
      </c>
      <c r="N105" s="36">
        <f t="shared" si="67"/>
        <v>3.9071595101841674</v>
      </c>
      <c r="O105" s="36">
        <f t="shared" si="68"/>
        <v>4.6885914122210011</v>
      </c>
      <c r="P105" s="37">
        <f t="shared" si="69"/>
        <v>5.4700233142578343</v>
      </c>
      <c r="Q105" s="38"/>
      <c r="R105" s="39">
        <f t="shared" si="81"/>
        <v>-2.9148899121390288</v>
      </c>
      <c r="S105" s="40">
        <f t="shared" si="82"/>
        <v>2.6017901987156287</v>
      </c>
      <c r="T105" s="40">
        <f t="shared" si="83"/>
        <v>-3.4978678945668347</v>
      </c>
      <c r="U105" s="40">
        <f t="shared" si="84"/>
        <v>3.1221482384587542</v>
      </c>
      <c r="V105" s="40">
        <f t="shared" si="85"/>
        <v>-4.6638238594224459</v>
      </c>
      <c r="W105" s="40">
        <f t="shared" si="86"/>
        <v>4.1628643179450062</v>
      </c>
      <c r="X105" s="40">
        <f t="shared" si="87"/>
        <v>-5.2468018418502513</v>
      </c>
      <c r="Y105" s="40">
        <f t="shared" si="88"/>
        <v>4.6832223576881313</v>
      </c>
      <c r="Z105" s="40">
        <f t="shared" si="89"/>
        <v>-5.5965886313069353</v>
      </c>
      <c r="AA105" s="41">
        <f t="shared" si="90"/>
        <v>4.9954371815340064</v>
      </c>
      <c r="AB105" s="39">
        <f t="shared" si="70"/>
        <v>-1.7489339472834173</v>
      </c>
      <c r="AC105" s="40">
        <f t="shared" si="71"/>
        <v>1.5610741192293771</v>
      </c>
      <c r="AD105" s="40">
        <f t="shared" si="72"/>
        <v>-2.331911929711223</v>
      </c>
      <c r="AE105" s="40">
        <f t="shared" si="73"/>
        <v>2.0814321589725031</v>
      </c>
      <c r="AF105" s="40">
        <f t="shared" si="74"/>
        <v>-2.9148899121390288</v>
      </c>
      <c r="AG105" s="40">
        <f t="shared" si="75"/>
        <v>2.6017901987156287</v>
      </c>
      <c r="AH105" s="40">
        <f t="shared" si="76"/>
        <v>-3.4978678945668347</v>
      </c>
      <c r="AI105" s="40">
        <f t="shared" si="77"/>
        <v>3.1221482384587542</v>
      </c>
      <c r="AJ105" s="40">
        <f t="shared" si="78"/>
        <v>-4.0808458769946396</v>
      </c>
      <c r="AK105" s="41">
        <f t="shared" si="79"/>
        <v>3.6425062782018798</v>
      </c>
      <c r="AM105" s="38">
        <f>CHOOSE(Data!$F$13,R105,T105,V105,X105,Z105)</f>
        <v>-5.2468018418502513</v>
      </c>
      <c r="AN105" s="38">
        <f>CHOOSE(Data!$F$13,S105,U105,W105,Y105,AA105)</f>
        <v>4.6832223576881313</v>
      </c>
      <c r="AO105" s="38">
        <f>CHOOSE(Data!$F$13,AB105,AD105,AF105,AH105,AJ105)</f>
        <v>-3.4978678945668347</v>
      </c>
      <c r="AP105" s="38">
        <f>CHOOSE(Data!$F$13,AC105,AE105,AG105,AI105,AK105)</f>
        <v>3.1221482384587542</v>
      </c>
    </row>
    <row r="106" spans="1:42" x14ac:dyDescent="0.35">
      <c r="A106" s="4">
        <v>89</v>
      </c>
      <c r="B106" s="33">
        <f>Offset-DEGREES(ATAN2((Vfj*SIN(RADIANS(Data!$A106))),(Vcat+Vfj*COS(RADIANS(Data!$A106)))))</f>
        <v>48.822886744911123</v>
      </c>
      <c r="C106" s="33">
        <f t="shared" si="57"/>
        <v>367.33001070365913</v>
      </c>
      <c r="D106" s="4">
        <f t="shared" si="58"/>
        <v>419.93603196568432</v>
      </c>
      <c r="E106" s="33">
        <f t="shared" si="80"/>
        <v>557.92258218021118</v>
      </c>
      <c r="F106" s="34">
        <f t="shared" si="59"/>
        <v>138.82288674491113</v>
      </c>
      <c r="G106" s="35">
        <f t="shared" si="60"/>
        <v>3.8744623762514663</v>
      </c>
      <c r="H106" s="36">
        <f t="shared" si="61"/>
        <v>4.6493548515017595</v>
      </c>
      <c r="I106" s="36">
        <f t="shared" si="62"/>
        <v>6.199139802002346</v>
      </c>
      <c r="J106" s="36">
        <f t="shared" si="63"/>
        <v>6.9740322772526397</v>
      </c>
      <c r="K106" s="37">
        <f t="shared" si="64"/>
        <v>7.4389677624028163</v>
      </c>
      <c r="L106" s="35">
        <f t="shared" si="65"/>
        <v>2.3246774257508798</v>
      </c>
      <c r="M106" s="36">
        <f t="shared" si="66"/>
        <v>3.099569901001173</v>
      </c>
      <c r="N106" s="36">
        <f t="shared" si="67"/>
        <v>3.8744623762514663</v>
      </c>
      <c r="O106" s="36">
        <f t="shared" si="68"/>
        <v>4.6493548515017595</v>
      </c>
      <c r="P106" s="37">
        <f t="shared" si="69"/>
        <v>5.4242473267520532</v>
      </c>
      <c r="Q106" s="38"/>
      <c r="R106" s="39">
        <f t="shared" si="81"/>
        <v>-2.9162224442061402</v>
      </c>
      <c r="S106" s="40">
        <f t="shared" si="82"/>
        <v>2.5509028521087442</v>
      </c>
      <c r="T106" s="40">
        <f t="shared" si="83"/>
        <v>-3.4994669330473682</v>
      </c>
      <c r="U106" s="40">
        <f t="shared" si="84"/>
        <v>3.0610834225304928</v>
      </c>
      <c r="V106" s="40">
        <f t="shared" si="85"/>
        <v>-4.6659559107298243</v>
      </c>
      <c r="W106" s="40">
        <f t="shared" si="86"/>
        <v>4.0814445633739904</v>
      </c>
      <c r="X106" s="40">
        <f t="shared" si="87"/>
        <v>-5.2492003995710528</v>
      </c>
      <c r="Y106" s="40">
        <f t="shared" si="88"/>
        <v>4.5916251337957394</v>
      </c>
      <c r="Z106" s="40">
        <f t="shared" si="89"/>
        <v>-5.59914709287579</v>
      </c>
      <c r="AA106" s="41">
        <f t="shared" si="90"/>
        <v>4.8977334760487894</v>
      </c>
      <c r="AB106" s="39">
        <f t="shared" si="70"/>
        <v>-1.7497334665236841</v>
      </c>
      <c r="AC106" s="40">
        <f t="shared" si="71"/>
        <v>1.5305417112652464</v>
      </c>
      <c r="AD106" s="40">
        <f t="shared" si="72"/>
        <v>-2.3329779553649121</v>
      </c>
      <c r="AE106" s="40">
        <f t="shared" si="73"/>
        <v>2.0407222816869952</v>
      </c>
      <c r="AF106" s="40">
        <f t="shared" si="74"/>
        <v>-2.9162224442061402</v>
      </c>
      <c r="AG106" s="40">
        <f t="shared" si="75"/>
        <v>2.5509028521087442</v>
      </c>
      <c r="AH106" s="40">
        <f t="shared" si="76"/>
        <v>-3.4994669330473682</v>
      </c>
      <c r="AI106" s="40">
        <f t="shared" si="77"/>
        <v>3.0610834225304928</v>
      </c>
      <c r="AJ106" s="40">
        <f t="shared" si="78"/>
        <v>-4.0827114218885967</v>
      </c>
      <c r="AK106" s="41">
        <f t="shared" si="79"/>
        <v>3.5712639929522418</v>
      </c>
      <c r="AM106" s="38">
        <f>CHOOSE(Data!$F$13,R106,T106,V106,X106,Z106)</f>
        <v>-5.2492003995710528</v>
      </c>
      <c r="AN106" s="38">
        <f>CHOOSE(Data!$F$13,S106,U106,W106,Y106,AA106)</f>
        <v>4.5916251337957394</v>
      </c>
      <c r="AO106" s="38">
        <f>CHOOSE(Data!$F$13,AB106,AD106,AF106,AH106,AJ106)</f>
        <v>-3.4994669330473682</v>
      </c>
      <c r="AP106" s="38">
        <f>CHOOSE(Data!$F$13,AC106,AE106,AG106,AI106,AK106)</f>
        <v>3.0610834225304928</v>
      </c>
    </row>
    <row r="107" spans="1:42" x14ac:dyDescent="0.35">
      <c r="A107" s="4">
        <v>90</v>
      </c>
      <c r="B107" s="33">
        <f>Offset-DEGREES(ATAN2((Vfj*SIN(RADIANS(Data!$A107))),(Vcat+Vfj*COS(RADIANS(Data!$A107)))))</f>
        <v>49.398705354995528</v>
      </c>
      <c r="C107" s="33">
        <f t="shared" si="57"/>
        <v>360</v>
      </c>
      <c r="D107" s="4">
        <f t="shared" si="58"/>
        <v>420</v>
      </c>
      <c r="E107" s="33">
        <f t="shared" si="80"/>
        <v>553.17266743757318</v>
      </c>
      <c r="F107" s="34">
        <f t="shared" si="59"/>
        <v>139.39870535499551</v>
      </c>
      <c r="G107" s="35">
        <f t="shared" si="60"/>
        <v>3.8414768572053695</v>
      </c>
      <c r="H107" s="36">
        <f t="shared" si="61"/>
        <v>4.6097722286464435</v>
      </c>
      <c r="I107" s="36">
        <f t="shared" si="62"/>
        <v>6.1463629715285908</v>
      </c>
      <c r="J107" s="36">
        <f t="shared" si="63"/>
        <v>6.9146583429696653</v>
      </c>
      <c r="K107" s="37">
        <f t="shared" si="64"/>
        <v>7.3756355658343091</v>
      </c>
      <c r="L107" s="35">
        <f t="shared" si="65"/>
        <v>2.3048861143232218</v>
      </c>
      <c r="M107" s="36">
        <f t="shared" si="66"/>
        <v>3.0731814857642954</v>
      </c>
      <c r="N107" s="36">
        <f t="shared" si="67"/>
        <v>3.8414768572053695</v>
      </c>
      <c r="O107" s="36">
        <f t="shared" si="68"/>
        <v>4.6097722286464435</v>
      </c>
      <c r="P107" s="37">
        <f t="shared" si="69"/>
        <v>5.3780676000875163</v>
      </c>
      <c r="Q107" s="38"/>
      <c r="R107" s="39">
        <f t="shared" si="81"/>
        <v>-2.9166666666666661</v>
      </c>
      <c r="S107" s="40">
        <f t="shared" si="82"/>
        <v>2.5000000000000004</v>
      </c>
      <c r="T107" s="40">
        <f t="shared" si="83"/>
        <v>-3.4999999999999991</v>
      </c>
      <c r="U107" s="40">
        <f t="shared" si="84"/>
        <v>3.0000000000000009</v>
      </c>
      <c r="V107" s="40">
        <f t="shared" si="85"/>
        <v>-4.6666666666666652</v>
      </c>
      <c r="W107" s="40">
        <f t="shared" si="86"/>
        <v>4.0000000000000009</v>
      </c>
      <c r="X107" s="40">
        <f t="shared" si="87"/>
        <v>-5.2499999999999991</v>
      </c>
      <c r="Y107" s="40">
        <f t="shared" si="88"/>
        <v>4.5000000000000009</v>
      </c>
      <c r="Z107" s="40">
        <f t="shared" si="89"/>
        <v>-5.5999999999999988</v>
      </c>
      <c r="AA107" s="41">
        <f t="shared" si="90"/>
        <v>4.8000000000000007</v>
      </c>
      <c r="AB107" s="39">
        <f t="shared" si="70"/>
        <v>-1.7499999999999996</v>
      </c>
      <c r="AC107" s="40">
        <f t="shared" si="71"/>
        <v>1.5000000000000004</v>
      </c>
      <c r="AD107" s="40">
        <f t="shared" si="72"/>
        <v>-2.3333333333333326</v>
      </c>
      <c r="AE107" s="40">
        <f t="shared" si="73"/>
        <v>2.0000000000000004</v>
      </c>
      <c r="AF107" s="40">
        <f t="shared" si="74"/>
        <v>-2.9166666666666661</v>
      </c>
      <c r="AG107" s="40">
        <f t="shared" si="75"/>
        <v>2.5000000000000004</v>
      </c>
      <c r="AH107" s="40">
        <f t="shared" si="76"/>
        <v>-3.4999999999999991</v>
      </c>
      <c r="AI107" s="40">
        <f t="shared" si="77"/>
        <v>3.0000000000000009</v>
      </c>
      <c r="AJ107" s="40">
        <f t="shared" si="78"/>
        <v>-4.0833333333333313</v>
      </c>
      <c r="AK107" s="41">
        <f t="shared" si="79"/>
        <v>3.5</v>
      </c>
      <c r="AM107" s="38">
        <f>CHOOSE(Data!$F$13,R107,T107,V107,X107,Z107)</f>
        <v>-5.2499999999999991</v>
      </c>
      <c r="AN107" s="38">
        <f>CHOOSE(Data!$F$13,S107,U107,W107,Y107,AA107)</f>
        <v>4.5000000000000009</v>
      </c>
      <c r="AO107" s="38">
        <f>CHOOSE(Data!$F$13,AB107,AD107,AF107,AH107,AJ107)</f>
        <v>-3.4999999999999991</v>
      </c>
      <c r="AP107" s="38">
        <f>CHOOSE(Data!$F$13,AC107,AE107,AG107,AI107,AK107)</f>
        <v>3.0000000000000009</v>
      </c>
    </row>
    <row r="108" spans="1:42" x14ac:dyDescent="0.35">
      <c r="A108" s="4">
        <v>91</v>
      </c>
      <c r="B108" s="33">
        <f>Offset-DEGREES(ATAN2((Vfj*SIN(RADIANS(Data!$A108))),(Vcat+Vfj*COS(RADIANS(Data!$A108)))))</f>
        <v>49.975843089429617</v>
      </c>
      <c r="C108" s="33">
        <f t="shared" si="57"/>
        <v>352.66998929634093</v>
      </c>
      <c r="D108" s="4">
        <f t="shared" si="58"/>
        <v>419.93603196568432</v>
      </c>
      <c r="E108" s="33">
        <f t="shared" si="80"/>
        <v>548.38161192126552</v>
      </c>
      <c r="F108" s="34">
        <f t="shared" si="59"/>
        <v>139.97584308942962</v>
      </c>
      <c r="G108" s="35">
        <f t="shared" si="60"/>
        <v>3.8082056383421214</v>
      </c>
      <c r="H108" s="36">
        <f t="shared" si="61"/>
        <v>4.5698467660105457</v>
      </c>
      <c r="I108" s="36">
        <f t="shared" si="62"/>
        <v>6.0931290213473952</v>
      </c>
      <c r="J108" s="36">
        <f t="shared" si="63"/>
        <v>6.8547701490158186</v>
      </c>
      <c r="K108" s="37">
        <f t="shared" si="64"/>
        <v>7.3117548256168732</v>
      </c>
      <c r="L108" s="35">
        <f t="shared" si="65"/>
        <v>2.2849233830052729</v>
      </c>
      <c r="M108" s="36">
        <f t="shared" si="66"/>
        <v>3.0465645106736976</v>
      </c>
      <c r="N108" s="36">
        <f t="shared" si="67"/>
        <v>3.8082056383421214</v>
      </c>
      <c r="O108" s="36">
        <f t="shared" si="68"/>
        <v>4.5698467660105457</v>
      </c>
      <c r="P108" s="37">
        <f t="shared" si="69"/>
        <v>5.33148789367897</v>
      </c>
      <c r="Q108" s="38"/>
      <c r="R108" s="39">
        <f t="shared" si="81"/>
        <v>-2.9162224442061402</v>
      </c>
      <c r="S108" s="40">
        <f t="shared" si="82"/>
        <v>2.4490971478912571</v>
      </c>
      <c r="T108" s="40">
        <f t="shared" si="83"/>
        <v>-3.4994669330473687</v>
      </c>
      <c r="U108" s="40">
        <f t="shared" si="84"/>
        <v>2.9389165774695085</v>
      </c>
      <c r="V108" s="40">
        <f t="shared" si="85"/>
        <v>-4.6659559107298252</v>
      </c>
      <c r="W108" s="40">
        <f t="shared" si="86"/>
        <v>3.9185554366260122</v>
      </c>
      <c r="X108" s="40">
        <f t="shared" si="87"/>
        <v>-5.2492003995710528</v>
      </c>
      <c r="Y108" s="40">
        <f t="shared" si="88"/>
        <v>4.4083748662042632</v>
      </c>
      <c r="Z108" s="40">
        <f t="shared" si="89"/>
        <v>-5.5991470928757892</v>
      </c>
      <c r="AA108" s="41">
        <f t="shared" si="90"/>
        <v>4.7022665239512138</v>
      </c>
      <c r="AB108" s="39">
        <f t="shared" si="70"/>
        <v>-1.7497334665236843</v>
      </c>
      <c r="AC108" s="40">
        <f t="shared" si="71"/>
        <v>1.4694582887347543</v>
      </c>
      <c r="AD108" s="40">
        <f t="shared" si="72"/>
        <v>-2.3329779553649126</v>
      </c>
      <c r="AE108" s="40">
        <f t="shared" si="73"/>
        <v>1.9592777183130061</v>
      </c>
      <c r="AF108" s="40">
        <f t="shared" si="74"/>
        <v>-2.9162224442061402</v>
      </c>
      <c r="AG108" s="40">
        <f t="shared" si="75"/>
        <v>2.4490971478912571</v>
      </c>
      <c r="AH108" s="40">
        <f t="shared" si="76"/>
        <v>-3.4994669330473687</v>
      </c>
      <c r="AI108" s="40">
        <f t="shared" si="77"/>
        <v>2.9389165774695085</v>
      </c>
      <c r="AJ108" s="40">
        <f t="shared" si="78"/>
        <v>-4.0827114218885967</v>
      </c>
      <c r="AK108" s="41">
        <f t="shared" si="79"/>
        <v>3.4287360070477599</v>
      </c>
      <c r="AM108" s="38">
        <f>CHOOSE(Data!$F$13,R108,T108,V108,X108,Z108)</f>
        <v>-5.2492003995710528</v>
      </c>
      <c r="AN108" s="38">
        <f>CHOOSE(Data!$F$13,S108,U108,W108,Y108,AA108)</f>
        <v>4.4083748662042632</v>
      </c>
      <c r="AO108" s="38">
        <f>CHOOSE(Data!$F$13,AB108,AD108,AF108,AH108,AJ108)</f>
        <v>-3.4994669330473687</v>
      </c>
      <c r="AP108" s="38">
        <f>CHOOSE(Data!$F$13,AC108,AE108,AG108,AI108,AK108)</f>
        <v>2.9389165774695085</v>
      </c>
    </row>
    <row r="109" spans="1:42" x14ac:dyDescent="0.35">
      <c r="A109" s="4">
        <v>92</v>
      </c>
      <c r="B109" s="33">
        <f>Offset-DEGREES(ATAN2((Vfj*SIN(RADIANS(Data!$A109))),(Vcat+Vfj*COS(RADIANS(Data!$A109)))))</f>
        <v>50.554346450600015</v>
      </c>
      <c r="C109" s="33">
        <f t="shared" si="57"/>
        <v>345.34221138494962</v>
      </c>
      <c r="D109" s="4">
        <f t="shared" si="58"/>
        <v>419.74414734802019</v>
      </c>
      <c r="E109" s="33">
        <f t="shared" si="80"/>
        <v>543.549806546892</v>
      </c>
      <c r="F109" s="34">
        <f t="shared" si="59"/>
        <v>140.55434645060001</v>
      </c>
      <c r="G109" s="35">
        <f t="shared" si="60"/>
        <v>3.7746514343534168</v>
      </c>
      <c r="H109" s="36">
        <f t="shared" si="61"/>
        <v>4.5295817212241003</v>
      </c>
      <c r="I109" s="36">
        <f t="shared" si="62"/>
        <v>6.0394422949654665</v>
      </c>
      <c r="J109" s="36">
        <f t="shared" si="63"/>
        <v>6.79437258183615</v>
      </c>
      <c r="K109" s="37">
        <f t="shared" si="64"/>
        <v>7.2473307539585603</v>
      </c>
      <c r="L109" s="35">
        <f t="shared" si="65"/>
        <v>2.2647908606120501</v>
      </c>
      <c r="M109" s="36">
        <f t="shared" si="66"/>
        <v>3.0197211474827332</v>
      </c>
      <c r="N109" s="36">
        <f t="shared" si="67"/>
        <v>3.7746514343534168</v>
      </c>
      <c r="O109" s="36">
        <f t="shared" si="68"/>
        <v>4.5295817212241003</v>
      </c>
      <c r="P109" s="37">
        <f t="shared" si="69"/>
        <v>5.2845120080947829</v>
      </c>
      <c r="Q109" s="38"/>
      <c r="R109" s="39">
        <f t="shared" si="81"/>
        <v>-2.9148899121390288</v>
      </c>
      <c r="S109" s="40">
        <f t="shared" si="82"/>
        <v>2.3982098012843727</v>
      </c>
      <c r="T109" s="40">
        <f t="shared" si="83"/>
        <v>-3.4978678945668347</v>
      </c>
      <c r="U109" s="40">
        <f t="shared" si="84"/>
        <v>2.8778517615412476</v>
      </c>
      <c r="V109" s="40">
        <f t="shared" si="85"/>
        <v>-4.6638238594224459</v>
      </c>
      <c r="W109" s="40">
        <f t="shared" si="86"/>
        <v>3.8371356820549964</v>
      </c>
      <c r="X109" s="40">
        <f t="shared" si="87"/>
        <v>-5.2468018418502513</v>
      </c>
      <c r="Y109" s="40">
        <f t="shared" si="88"/>
        <v>4.3167776423118713</v>
      </c>
      <c r="Z109" s="40">
        <f t="shared" si="89"/>
        <v>-5.5965886313069353</v>
      </c>
      <c r="AA109" s="41">
        <f t="shared" si="90"/>
        <v>4.6045628184659959</v>
      </c>
      <c r="AB109" s="39">
        <f t="shared" si="70"/>
        <v>-1.7489339472834173</v>
      </c>
      <c r="AC109" s="40">
        <f t="shared" si="71"/>
        <v>1.4389258807706238</v>
      </c>
      <c r="AD109" s="40">
        <f t="shared" si="72"/>
        <v>-2.331911929711223</v>
      </c>
      <c r="AE109" s="40">
        <f t="shared" si="73"/>
        <v>1.9185678410274982</v>
      </c>
      <c r="AF109" s="40">
        <f t="shared" si="74"/>
        <v>-2.9148899121390288</v>
      </c>
      <c r="AG109" s="40">
        <f t="shared" si="75"/>
        <v>2.3982098012843727</v>
      </c>
      <c r="AH109" s="40">
        <f t="shared" si="76"/>
        <v>-3.4978678945668347</v>
      </c>
      <c r="AI109" s="40">
        <f t="shared" si="77"/>
        <v>2.8778517615412476</v>
      </c>
      <c r="AJ109" s="40">
        <f t="shared" si="78"/>
        <v>-4.0808458769946396</v>
      </c>
      <c r="AK109" s="41">
        <f t="shared" si="79"/>
        <v>3.3574937217981216</v>
      </c>
      <c r="AM109" s="38">
        <f>CHOOSE(Data!$F$13,R109,T109,V109,X109,Z109)</f>
        <v>-5.2468018418502513</v>
      </c>
      <c r="AN109" s="38">
        <f>CHOOSE(Data!$F$13,S109,U109,W109,Y109,AA109)</f>
        <v>4.3167776423118713</v>
      </c>
      <c r="AO109" s="38">
        <f>CHOOSE(Data!$F$13,AB109,AD109,AF109,AH109,AJ109)</f>
        <v>-3.4978678945668347</v>
      </c>
      <c r="AP109" s="38">
        <f>CHOOSE(Data!$F$13,AC109,AE109,AG109,AI109,AK109)</f>
        <v>2.8778517615412476</v>
      </c>
    </row>
    <row r="110" spans="1:42" x14ac:dyDescent="0.35">
      <c r="A110" s="4">
        <v>93</v>
      </c>
      <c r="B110" s="33">
        <f>Offset-DEGREES(ATAN2((Vfj*SIN(RADIANS(Data!$A110))),(Vcat+Vfj*COS(RADIANS(Data!$A110)))))</f>
        <v>51.134264005207548</v>
      </c>
      <c r="C110" s="33">
        <f t="shared" si="57"/>
        <v>338.01889837796358</v>
      </c>
      <c r="D110" s="4">
        <f t="shared" si="58"/>
        <v>419.42440459692102</v>
      </c>
      <c r="E110" s="33">
        <f t="shared" si="80"/>
        <v>538.67764649383196</v>
      </c>
      <c r="F110" s="34">
        <f t="shared" si="59"/>
        <v>141.13426400520754</v>
      </c>
      <c r="G110" s="35">
        <f t="shared" si="60"/>
        <v>3.7408169895404995</v>
      </c>
      <c r="H110" s="36">
        <f t="shared" si="61"/>
        <v>4.4889803874485992</v>
      </c>
      <c r="I110" s="36">
        <f t="shared" si="62"/>
        <v>5.9853071832647995</v>
      </c>
      <c r="J110" s="36">
        <f t="shared" si="63"/>
        <v>6.7334705811728996</v>
      </c>
      <c r="K110" s="37">
        <f t="shared" si="64"/>
        <v>7.1823686199177592</v>
      </c>
      <c r="L110" s="35">
        <f t="shared" si="65"/>
        <v>2.2444901937242996</v>
      </c>
      <c r="M110" s="36">
        <f t="shared" si="66"/>
        <v>2.9926535916323997</v>
      </c>
      <c r="N110" s="36">
        <f t="shared" si="67"/>
        <v>3.7408169895404995</v>
      </c>
      <c r="O110" s="36">
        <f t="shared" si="68"/>
        <v>4.4889803874485992</v>
      </c>
      <c r="P110" s="37">
        <f t="shared" si="69"/>
        <v>5.2371437853566993</v>
      </c>
      <c r="Q110" s="38"/>
      <c r="R110" s="39">
        <f t="shared" si="81"/>
        <v>-2.9126694763675069</v>
      </c>
      <c r="S110" s="40">
        <f t="shared" si="82"/>
        <v>2.3473534609580802</v>
      </c>
      <c r="T110" s="40">
        <f t="shared" si="83"/>
        <v>-3.4952033716410082</v>
      </c>
      <c r="U110" s="40">
        <f t="shared" si="84"/>
        <v>2.816824153149696</v>
      </c>
      <c r="V110" s="40">
        <f t="shared" si="85"/>
        <v>-4.6602711621880113</v>
      </c>
      <c r="W110" s="40">
        <f t="shared" si="86"/>
        <v>3.7557655375329286</v>
      </c>
      <c r="X110" s="40">
        <f t="shared" si="87"/>
        <v>-5.2428050574615135</v>
      </c>
      <c r="Y110" s="40">
        <f t="shared" si="88"/>
        <v>4.2252362297245449</v>
      </c>
      <c r="Z110" s="40">
        <f t="shared" si="89"/>
        <v>-5.5923253946256137</v>
      </c>
      <c r="AA110" s="41">
        <f t="shared" si="90"/>
        <v>4.506918645039514</v>
      </c>
      <c r="AB110" s="39">
        <f t="shared" si="70"/>
        <v>-1.7476016858205041</v>
      </c>
      <c r="AC110" s="40">
        <f t="shared" si="71"/>
        <v>1.408412076574848</v>
      </c>
      <c r="AD110" s="40">
        <f t="shared" si="72"/>
        <v>-2.3301355810940056</v>
      </c>
      <c r="AE110" s="40">
        <f t="shared" si="73"/>
        <v>1.8778827687664643</v>
      </c>
      <c r="AF110" s="40">
        <f t="shared" si="74"/>
        <v>-2.9126694763675069</v>
      </c>
      <c r="AG110" s="40">
        <f t="shared" si="75"/>
        <v>2.3473534609580802</v>
      </c>
      <c r="AH110" s="40">
        <f t="shared" si="76"/>
        <v>-3.4952033716410082</v>
      </c>
      <c r="AI110" s="40">
        <f t="shared" si="77"/>
        <v>2.816824153149696</v>
      </c>
      <c r="AJ110" s="40">
        <f t="shared" si="78"/>
        <v>-4.07773726691451</v>
      </c>
      <c r="AK110" s="41">
        <f t="shared" si="79"/>
        <v>3.2862948453413123</v>
      </c>
      <c r="AM110" s="38">
        <f>CHOOSE(Data!$F$13,R110,T110,V110,X110,Z110)</f>
        <v>-5.2428050574615135</v>
      </c>
      <c r="AN110" s="38">
        <f>CHOOSE(Data!$F$13,S110,U110,W110,Y110,AA110)</f>
        <v>4.2252362297245449</v>
      </c>
      <c r="AO110" s="38">
        <f>CHOOSE(Data!$F$13,AB110,AD110,AF110,AH110,AJ110)</f>
        <v>-3.4952033716410082</v>
      </c>
      <c r="AP110" s="38">
        <f>CHOOSE(Data!$F$13,AC110,AE110,AG110,AI110,AK110)</f>
        <v>2.816824153149696</v>
      </c>
    </row>
    <row r="111" spans="1:42" x14ac:dyDescent="0.35">
      <c r="A111" s="4">
        <v>94</v>
      </c>
      <c r="B111" s="33">
        <f>Offset-DEGREES(ATAN2((Vfj*SIN(RADIANS(Data!$A111))),(Vcat+Vfj*COS(RADIANS(Data!$A111)))))</f>
        <v>51.715646502437821</v>
      </c>
      <c r="C111" s="33">
        <f t="shared" si="57"/>
        <v>330.70228102746734</v>
      </c>
      <c r="D111" s="4">
        <f t="shared" si="58"/>
        <v>418.97690110912617</v>
      </c>
      <c r="E111" s="33">
        <f t="shared" si="80"/>
        <v>533.76553123986616</v>
      </c>
      <c r="F111" s="34">
        <f t="shared" si="59"/>
        <v>141.71564650243783</v>
      </c>
      <c r="G111" s="35">
        <f t="shared" si="60"/>
        <v>3.7067050780546262</v>
      </c>
      <c r="H111" s="36">
        <f t="shared" si="61"/>
        <v>4.4480460936655515</v>
      </c>
      <c r="I111" s="36">
        <f t="shared" si="62"/>
        <v>5.930728124887402</v>
      </c>
      <c r="J111" s="36">
        <f t="shared" si="63"/>
        <v>6.6720691404983272</v>
      </c>
      <c r="K111" s="37">
        <f t="shared" si="64"/>
        <v>7.1168737498648831</v>
      </c>
      <c r="L111" s="35">
        <f t="shared" si="65"/>
        <v>2.2240230468327757</v>
      </c>
      <c r="M111" s="36">
        <f t="shared" si="66"/>
        <v>2.965364062443701</v>
      </c>
      <c r="N111" s="36">
        <f t="shared" si="67"/>
        <v>3.7067050780546262</v>
      </c>
      <c r="O111" s="36">
        <f t="shared" si="68"/>
        <v>4.4480460936655515</v>
      </c>
      <c r="P111" s="37">
        <f t="shared" si="69"/>
        <v>5.1893871092764767</v>
      </c>
      <c r="Q111" s="38"/>
      <c r="R111" s="39">
        <f t="shared" si="81"/>
        <v>-2.9095618132578216</v>
      </c>
      <c r="S111" s="40">
        <f t="shared" si="82"/>
        <v>2.2965436182463002</v>
      </c>
      <c r="T111" s="40">
        <f t="shared" si="83"/>
        <v>-3.4914741759093864</v>
      </c>
      <c r="U111" s="40">
        <f t="shared" si="84"/>
        <v>2.7558523418955603</v>
      </c>
      <c r="V111" s="40">
        <f t="shared" si="85"/>
        <v>-4.6552989012125146</v>
      </c>
      <c r="W111" s="40">
        <f t="shared" si="86"/>
        <v>3.6744697891940805</v>
      </c>
      <c r="X111" s="40">
        <f t="shared" si="87"/>
        <v>-5.2372112638640793</v>
      </c>
      <c r="Y111" s="40">
        <f t="shared" si="88"/>
        <v>4.1337785128433406</v>
      </c>
      <c r="Z111" s="40">
        <f t="shared" si="89"/>
        <v>-5.5863586814550183</v>
      </c>
      <c r="AA111" s="41">
        <f t="shared" si="90"/>
        <v>4.4093637470328968</v>
      </c>
      <c r="AB111" s="39">
        <f t="shared" si="70"/>
        <v>-1.7457370879546932</v>
      </c>
      <c r="AC111" s="40">
        <f t="shared" si="71"/>
        <v>1.3779261709477801</v>
      </c>
      <c r="AD111" s="40">
        <f t="shared" si="72"/>
        <v>-2.3276494506062573</v>
      </c>
      <c r="AE111" s="40">
        <f t="shared" si="73"/>
        <v>1.8372348945970403</v>
      </c>
      <c r="AF111" s="40">
        <f t="shared" si="74"/>
        <v>-2.9095618132578216</v>
      </c>
      <c r="AG111" s="40">
        <f t="shared" si="75"/>
        <v>2.2965436182463002</v>
      </c>
      <c r="AH111" s="40">
        <f t="shared" si="76"/>
        <v>-3.4914741759093864</v>
      </c>
      <c r="AI111" s="40">
        <f t="shared" si="77"/>
        <v>2.7558523418955603</v>
      </c>
      <c r="AJ111" s="40">
        <f t="shared" si="78"/>
        <v>-4.0733865385609507</v>
      </c>
      <c r="AK111" s="41">
        <f t="shared" si="79"/>
        <v>3.2151610655448204</v>
      </c>
      <c r="AM111" s="38">
        <f>CHOOSE(Data!$F$13,R111,T111,V111,X111,Z111)</f>
        <v>-5.2372112638640793</v>
      </c>
      <c r="AN111" s="38">
        <f>CHOOSE(Data!$F$13,S111,U111,W111,Y111,AA111)</f>
        <v>4.1337785128433406</v>
      </c>
      <c r="AO111" s="38">
        <f>CHOOSE(Data!$F$13,AB111,AD111,AF111,AH111,AJ111)</f>
        <v>-3.4914741759093864</v>
      </c>
      <c r="AP111" s="38">
        <f>CHOOSE(Data!$F$13,AC111,AE111,AG111,AI111,AK111)</f>
        <v>2.7558523418955603</v>
      </c>
    </row>
    <row r="112" spans="1:42" x14ac:dyDescent="0.35">
      <c r="A112" s="4">
        <v>95</v>
      </c>
      <c r="B112" s="33">
        <f>Offset-DEGREES(ATAN2((Vfj*SIN(RADIANS(Data!$A112))),(Vcat+Vfj*COS(RADIANS(Data!$A112)))))</f>
        <v>52.298547000256654</v>
      </c>
      <c r="C112" s="33">
        <f t="shared" si="57"/>
        <v>323.39458804598354</v>
      </c>
      <c r="D112" s="4">
        <f t="shared" si="58"/>
        <v>418.40177319853314</v>
      </c>
      <c r="E112" s="33">
        <f t="shared" si="80"/>
        <v>528.8138645999253</v>
      </c>
      <c r="F112" s="34">
        <f t="shared" si="59"/>
        <v>142.29854700025666</v>
      </c>
      <c r="G112" s="35">
        <f t="shared" si="60"/>
        <v>3.6723185041661477</v>
      </c>
      <c r="H112" s="36">
        <f t="shared" si="61"/>
        <v>4.4067822049993772</v>
      </c>
      <c r="I112" s="36">
        <f t="shared" si="62"/>
        <v>5.8757096066658363</v>
      </c>
      <c r="J112" s="36">
        <f t="shared" si="63"/>
        <v>6.6101733074990667</v>
      </c>
      <c r="K112" s="37">
        <f t="shared" si="64"/>
        <v>7.0508515279990043</v>
      </c>
      <c r="L112" s="35">
        <f t="shared" si="65"/>
        <v>2.2033911024996886</v>
      </c>
      <c r="M112" s="36">
        <f t="shared" si="66"/>
        <v>2.9378548033329182</v>
      </c>
      <c r="N112" s="36">
        <f t="shared" si="67"/>
        <v>3.6723185041661477</v>
      </c>
      <c r="O112" s="36">
        <f t="shared" si="68"/>
        <v>4.4067822049993772</v>
      </c>
      <c r="P112" s="37">
        <f t="shared" si="69"/>
        <v>5.1412459058326068</v>
      </c>
      <c r="Q112" s="38"/>
      <c r="R112" s="39">
        <f t="shared" si="81"/>
        <v>-2.9055678694342575</v>
      </c>
      <c r="S112" s="40">
        <f t="shared" si="82"/>
        <v>2.2457957503193295</v>
      </c>
      <c r="T112" s="40">
        <f t="shared" si="83"/>
        <v>-3.4866814433211091</v>
      </c>
      <c r="U112" s="40">
        <f t="shared" si="84"/>
        <v>2.6949549003831956</v>
      </c>
      <c r="V112" s="40">
        <f t="shared" si="85"/>
        <v>-4.6489085910948118</v>
      </c>
      <c r="W112" s="40">
        <f t="shared" si="86"/>
        <v>3.5932732005109278</v>
      </c>
      <c r="X112" s="40">
        <f t="shared" si="87"/>
        <v>-5.2300221649816638</v>
      </c>
      <c r="Y112" s="40">
        <f t="shared" si="88"/>
        <v>4.0424323505747939</v>
      </c>
      <c r="Z112" s="40">
        <f t="shared" si="89"/>
        <v>-5.5786903093137745</v>
      </c>
      <c r="AA112" s="41">
        <f t="shared" si="90"/>
        <v>4.3119278406131132</v>
      </c>
      <c r="AB112" s="39">
        <f t="shared" si="70"/>
        <v>-1.7433407216605545</v>
      </c>
      <c r="AC112" s="40">
        <f t="shared" si="71"/>
        <v>1.3474774501915978</v>
      </c>
      <c r="AD112" s="40">
        <f t="shared" si="72"/>
        <v>-2.3244542955474059</v>
      </c>
      <c r="AE112" s="40">
        <f t="shared" si="73"/>
        <v>1.7966366002554639</v>
      </c>
      <c r="AF112" s="40">
        <f t="shared" si="74"/>
        <v>-2.9055678694342575</v>
      </c>
      <c r="AG112" s="40">
        <f t="shared" si="75"/>
        <v>2.2457957503193295</v>
      </c>
      <c r="AH112" s="40">
        <f t="shared" si="76"/>
        <v>-3.4866814433211091</v>
      </c>
      <c r="AI112" s="40">
        <f t="shared" si="77"/>
        <v>2.6949549003831956</v>
      </c>
      <c r="AJ112" s="40">
        <f t="shared" si="78"/>
        <v>-4.0677950172079607</v>
      </c>
      <c r="AK112" s="41">
        <f t="shared" si="79"/>
        <v>3.1441140504470617</v>
      </c>
      <c r="AM112" s="38">
        <f>CHOOSE(Data!$F$13,R112,T112,V112,X112,Z112)</f>
        <v>-5.2300221649816638</v>
      </c>
      <c r="AN112" s="38">
        <f>CHOOSE(Data!$F$13,S112,U112,W112,Y112,AA112)</f>
        <v>4.0424323505747939</v>
      </c>
      <c r="AO112" s="38">
        <f>CHOOSE(Data!$F$13,AB112,AD112,AF112,AH112,AJ112)</f>
        <v>-3.4866814433211091</v>
      </c>
      <c r="AP112" s="38">
        <f>CHOOSE(Data!$F$13,AC112,AE112,AG112,AI112,AK112)</f>
        <v>2.6949549003831956</v>
      </c>
    </row>
    <row r="113" spans="1:42" x14ac:dyDescent="0.35">
      <c r="A113" s="4">
        <v>96</v>
      </c>
      <c r="B113" s="33">
        <f>Offset-DEGREES(ATAN2((Vfj*SIN(RADIANS(Data!$A113))),(Vcat+Vfj*COS(RADIANS(Data!$A113)))))</f>
        <v>52.883021000488405</v>
      </c>
      <c r="C113" s="33">
        <f t="shared" ref="C113:C144" si="91">Vcat+Vfj*COS(RADIANS(A113))</f>
        <v>316.09804542758548</v>
      </c>
      <c r="D113" s="4">
        <f t="shared" ref="D113:D144" si="92">Vfj*SIN(RADIANS(A113))</f>
        <v>417.69919605467476</v>
      </c>
      <c r="E113" s="33">
        <f t="shared" si="80"/>
        <v>523.82305476931947</v>
      </c>
      <c r="F113" s="34">
        <f t="shared" ref="F113:F144" si="93">$C$15+$B113</f>
        <v>142.88302100048841</v>
      </c>
      <c r="G113" s="35">
        <f t="shared" ref="G113:G144" si="94">IF(ABS($E113*$R$5/3600)&lt;$U$5,$U$5,ABS($E113*$R$5/3600))</f>
        <v>3.6376601025647188</v>
      </c>
      <c r="H113" s="36">
        <f t="shared" ref="H113:H144" si="95">IF(ABS($E113*$R$6/3600)&lt;$U$6,$U$6,ABS($E113*$R$6/3600))</f>
        <v>4.3651921230776622</v>
      </c>
      <c r="I113" s="36">
        <f t="shared" ref="I113:I144" si="96">IF(ABS($E113*$R$7/3600)&lt;$U$7,$U$7,ABS($E113*$R$7/3600))</f>
        <v>5.8202561641035491</v>
      </c>
      <c r="J113" s="36">
        <f t="shared" ref="J113:J144" si="97">IF(ABS($E113*$R$8/3600)&lt;$U$8,$U$8,ABS($E113*$R$8/3600))</f>
        <v>6.5477881846164934</v>
      </c>
      <c r="K113" s="37">
        <f t="shared" ref="K113:K144" si="98">IF(ABS($E113*$R$9/3600)&lt;$U$9,$U$9,ABS($E113*$R$9/3600))</f>
        <v>6.9843073969242599</v>
      </c>
      <c r="L113" s="35">
        <f t="shared" ref="L113:L144" si="99">IF(ABS($E113*$S$5/3600)&lt;$V$5,$V$5,ABS($E113*$S$5/3600))</f>
        <v>2.1825960615388311</v>
      </c>
      <c r="M113" s="36">
        <f t="shared" ref="M113:M144" si="100">IF(ABS($E113*$S$6/3600)&lt;$V$6,$V$6,ABS($E113*$S$6/3600))</f>
        <v>2.9101280820517745</v>
      </c>
      <c r="N113" s="36">
        <f t="shared" ref="N113:N144" si="101">IF(ABS($E113*$S$7/3600)&lt;$V$7,$V$7,ABS($E113*$S$7/3600))</f>
        <v>3.6376601025647188</v>
      </c>
      <c r="O113" s="36">
        <f t="shared" ref="O113:O144" si="102">IF(ABS($E113*$S$8/3600)&lt;$V$8,$V$8,ABS($E113*$S$8/3600))</f>
        <v>4.3651921230776622</v>
      </c>
      <c r="P113" s="37">
        <f t="shared" ref="P113:P144" si="103">IF(ABS($E113*$S$9/3600)&lt;$V$9,$V$9,ABS($E113*$S$9/3600))</f>
        <v>5.0927241435906057</v>
      </c>
      <c r="Q113" s="38"/>
      <c r="R113" s="39">
        <f t="shared" si="81"/>
        <v>-2.9006888614907966</v>
      </c>
      <c r="S113" s="40">
        <f t="shared" si="82"/>
        <v>2.1951253154693435</v>
      </c>
      <c r="T113" s="40">
        <f t="shared" si="83"/>
        <v>-3.480826633788956</v>
      </c>
      <c r="U113" s="40">
        <f t="shared" si="84"/>
        <v>2.6341503785632119</v>
      </c>
      <c r="V113" s="40">
        <f t="shared" si="85"/>
        <v>-4.6411021783852737</v>
      </c>
      <c r="W113" s="40">
        <f t="shared" si="86"/>
        <v>3.512200504750949</v>
      </c>
      <c r="X113" s="40">
        <f t="shared" si="87"/>
        <v>-5.2212399506834339</v>
      </c>
      <c r="Y113" s="40">
        <f t="shared" si="88"/>
        <v>3.9512255678448178</v>
      </c>
      <c r="Z113" s="40">
        <f t="shared" si="89"/>
        <v>-5.5693226140623295</v>
      </c>
      <c r="AA113" s="41">
        <f t="shared" si="90"/>
        <v>4.2146406057011392</v>
      </c>
      <c r="AB113" s="39">
        <f t="shared" ref="AB113:AB144" si="104">L113*COS(RADIANS(F113))</f>
        <v>-1.740413316894478</v>
      </c>
      <c r="AC113" s="40">
        <f t="shared" ref="AC113:AC144" si="105">L113*SIN(RADIANS(F113))</f>
        <v>1.3170751892816059</v>
      </c>
      <c r="AD113" s="40">
        <f t="shared" ref="AD113:AD144" si="106">M113*COS(RADIANS(F113))</f>
        <v>-2.3205510891926369</v>
      </c>
      <c r="AE113" s="40">
        <f t="shared" ref="AE113:AE144" si="107">M113*SIN(RADIANS(F113))</f>
        <v>1.7561002523754745</v>
      </c>
      <c r="AF113" s="40">
        <f t="shared" ref="AF113:AF144" si="108">N113*COS(RADIANS(F113))</f>
        <v>-2.9006888614907966</v>
      </c>
      <c r="AG113" s="40">
        <f t="shared" ref="AG113:AG144" si="109">N113*SIN(RADIANS(F113))</f>
        <v>2.1951253154693435</v>
      </c>
      <c r="AH113" s="40">
        <f t="shared" ref="AH113:AH144" si="110">O113*COS(RADIANS(F113))</f>
        <v>-3.480826633788956</v>
      </c>
      <c r="AI113" s="40">
        <f t="shared" ref="AI113:AI144" si="111">O113*SIN(RADIANS(F113))</f>
        <v>2.6341503785632119</v>
      </c>
      <c r="AJ113" s="40">
        <f t="shared" ref="AJ113:AJ144" si="112">P113*COS(RADIANS(F113))</f>
        <v>-4.0609644060871153</v>
      </c>
      <c r="AK113" s="41">
        <f t="shared" ref="AK113:AK144" si="113">P113*SIN(RADIANS(F113))</f>
        <v>3.0731754416570807</v>
      </c>
      <c r="AM113" s="38">
        <f>CHOOSE(Data!$F$13,R113,T113,V113,X113,Z113)</f>
        <v>-5.2212399506834339</v>
      </c>
      <c r="AN113" s="38">
        <f>CHOOSE(Data!$F$13,S113,U113,W113,Y113,AA113)</f>
        <v>3.9512255678448178</v>
      </c>
      <c r="AO113" s="38">
        <f>CHOOSE(Data!$F$13,AB113,AD113,AF113,AH113,AJ113)</f>
        <v>-3.480826633788956</v>
      </c>
      <c r="AP113" s="38">
        <f>CHOOSE(Data!$F$13,AC113,AE113,AG113,AI113,AK113)</f>
        <v>2.6341503785632119</v>
      </c>
    </row>
    <row r="114" spans="1:42" x14ac:dyDescent="0.35">
      <c r="A114" s="4">
        <v>97</v>
      </c>
      <c r="B114" s="33">
        <f>Offset-DEGREES(ATAN2((Vfj*SIN(RADIANS(Data!$A114))),(Vcat+Vfj*COS(RADIANS(Data!$A114)))))</f>
        <v>53.469126593396687</v>
      </c>
      <c r="C114" s="33">
        <f t="shared" si="91"/>
        <v>308.81487576983812</v>
      </c>
      <c r="D114" s="4">
        <f t="shared" si="92"/>
        <v>416.86938368935529</v>
      </c>
      <c r="E114" s="33">
        <f t="shared" si="80"/>
        <v>518.79351437183891</v>
      </c>
      <c r="F114" s="34">
        <f t="shared" si="93"/>
        <v>143.46912659339668</v>
      </c>
      <c r="G114" s="35">
        <f t="shared" si="94"/>
        <v>3.6027327386933257</v>
      </c>
      <c r="H114" s="36">
        <f t="shared" si="95"/>
        <v>4.3232792864319913</v>
      </c>
      <c r="I114" s="36">
        <f t="shared" si="96"/>
        <v>5.7643723819093209</v>
      </c>
      <c r="J114" s="36">
        <f t="shared" si="97"/>
        <v>6.4849189296479866</v>
      </c>
      <c r="K114" s="37">
        <f t="shared" si="98"/>
        <v>6.9172468582911852</v>
      </c>
      <c r="L114" s="35">
        <f t="shared" si="99"/>
        <v>2.1616396432159957</v>
      </c>
      <c r="M114" s="36">
        <f t="shared" si="100"/>
        <v>2.8821861909546604</v>
      </c>
      <c r="N114" s="36">
        <f t="shared" si="101"/>
        <v>3.6027327386933257</v>
      </c>
      <c r="O114" s="36">
        <f t="shared" si="102"/>
        <v>4.3232792864319913</v>
      </c>
      <c r="P114" s="37">
        <f t="shared" si="103"/>
        <v>5.0438258341706561</v>
      </c>
      <c r="Q114" s="38"/>
      <c r="R114" s="39">
        <f t="shared" si="81"/>
        <v>-2.8949262756205218</v>
      </c>
      <c r="S114" s="40">
        <f t="shared" si="82"/>
        <v>2.1445477484016542</v>
      </c>
      <c r="T114" s="40">
        <f t="shared" si="83"/>
        <v>-3.4739115307446271</v>
      </c>
      <c r="U114" s="40">
        <f t="shared" si="84"/>
        <v>2.5734572980819856</v>
      </c>
      <c r="V114" s="40">
        <f t="shared" si="85"/>
        <v>-4.631882040992835</v>
      </c>
      <c r="W114" s="40">
        <f t="shared" si="86"/>
        <v>3.4312763974426468</v>
      </c>
      <c r="X114" s="40">
        <f t="shared" si="87"/>
        <v>-5.2108672961169402</v>
      </c>
      <c r="Y114" s="40">
        <f t="shared" si="88"/>
        <v>3.8601859471229782</v>
      </c>
      <c r="Z114" s="40">
        <f t="shared" si="89"/>
        <v>-5.5582584491914027</v>
      </c>
      <c r="AA114" s="41">
        <f t="shared" si="90"/>
        <v>4.1175316769311765</v>
      </c>
      <c r="AB114" s="39">
        <f t="shared" si="104"/>
        <v>-1.7369557653723136</v>
      </c>
      <c r="AC114" s="40">
        <f t="shared" si="105"/>
        <v>1.2867286490409928</v>
      </c>
      <c r="AD114" s="40">
        <f t="shared" si="106"/>
        <v>-2.3159410204964175</v>
      </c>
      <c r="AE114" s="40">
        <f t="shared" si="107"/>
        <v>1.7156381987213234</v>
      </c>
      <c r="AF114" s="40">
        <f t="shared" si="108"/>
        <v>-2.8949262756205218</v>
      </c>
      <c r="AG114" s="40">
        <f t="shared" si="109"/>
        <v>2.1445477484016542</v>
      </c>
      <c r="AH114" s="40">
        <f t="shared" si="110"/>
        <v>-3.4739115307446271</v>
      </c>
      <c r="AI114" s="40">
        <f t="shared" si="111"/>
        <v>2.5734572980819856</v>
      </c>
      <c r="AJ114" s="40">
        <f t="shared" si="112"/>
        <v>-4.0528967858687306</v>
      </c>
      <c r="AK114" s="41">
        <f t="shared" si="113"/>
        <v>3.0023668477623162</v>
      </c>
      <c r="AM114" s="38">
        <f>CHOOSE(Data!$F$13,R114,T114,V114,X114,Z114)</f>
        <v>-5.2108672961169402</v>
      </c>
      <c r="AN114" s="38">
        <f>CHOOSE(Data!$F$13,S114,U114,W114,Y114,AA114)</f>
        <v>3.8601859471229782</v>
      </c>
      <c r="AO114" s="38">
        <f>CHOOSE(Data!$F$13,AB114,AD114,AF114,AH114,AJ114)</f>
        <v>-3.4739115307446271</v>
      </c>
      <c r="AP114" s="38">
        <f>CHOOSE(Data!$F$13,AC114,AE114,AG114,AI114,AK114)</f>
        <v>2.5734572980819856</v>
      </c>
    </row>
    <row r="115" spans="1:42" x14ac:dyDescent="0.35">
      <c r="A115" s="4">
        <v>98</v>
      </c>
      <c r="B115" s="33">
        <f>Offset-DEGREES(ATAN2((Vfj*SIN(RADIANS(Data!$A115))),(Vcat+Vfj*COS(RADIANS(Data!$A115)))))</f>
        <v>54.056924612555136</v>
      </c>
      <c r="C115" s="33">
        <f t="shared" si="91"/>
        <v>301.54729759677252</v>
      </c>
      <c r="D115" s="4">
        <f t="shared" si="92"/>
        <v>415.91258887145955</v>
      </c>
      <c r="E115" s="33">
        <f t="shared" si="80"/>
        <v>513.72566051315391</v>
      </c>
      <c r="F115" s="34">
        <f t="shared" si="93"/>
        <v>144.05692461255512</v>
      </c>
      <c r="G115" s="35">
        <f t="shared" si="94"/>
        <v>3.5675393091191245</v>
      </c>
      <c r="H115" s="36">
        <f t="shared" si="95"/>
        <v>4.2810471709429487</v>
      </c>
      <c r="I115" s="36">
        <f t="shared" si="96"/>
        <v>5.7080628945905989</v>
      </c>
      <c r="J115" s="36">
        <f t="shared" si="97"/>
        <v>6.4215707564144244</v>
      </c>
      <c r="K115" s="37">
        <f t="shared" si="98"/>
        <v>6.8496754735087197</v>
      </c>
      <c r="L115" s="35">
        <f t="shared" si="99"/>
        <v>2.1405235854714744</v>
      </c>
      <c r="M115" s="36">
        <f t="shared" si="100"/>
        <v>2.8540314472952995</v>
      </c>
      <c r="N115" s="36">
        <f t="shared" si="101"/>
        <v>3.5675393091191245</v>
      </c>
      <c r="O115" s="36">
        <f t="shared" si="102"/>
        <v>4.2810471709429487</v>
      </c>
      <c r="P115" s="37">
        <f t="shared" si="103"/>
        <v>4.9945550327667743</v>
      </c>
      <c r="Q115" s="38"/>
      <c r="R115" s="39">
        <f t="shared" si="81"/>
        <v>-2.8882818671629136</v>
      </c>
      <c r="S115" s="40">
        <f t="shared" si="82"/>
        <v>2.0940784555331429</v>
      </c>
      <c r="T115" s="40">
        <f t="shared" si="83"/>
        <v>-3.4659382405954959</v>
      </c>
      <c r="U115" s="40">
        <f t="shared" si="84"/>
        <v>2.5128941466397712</v>
      </c>
      <c r="V115" s="40">
        <f t="shared" si="85"/>
        <v>-4.6212509874606615</v>
      </c>
      <c r="W115" s="40">
        <f t="shared" si="86"/>
        <v>3.3505255288530287</v>
      </c>
      <c r="X115" s="40">
        <f t="shared" si="87"/>
        <v>-5.1989073608932443</v>
      </c>
      <c r="Y115" s="40">
        <f t="shared" si="88"/>
        <v>3.7693412199596574</v>
      </c>
      <c r="Z115" s="40">
        <f t="shared" si="89"/>
        <v>-5.5455011849527951</v>
      </c>
      <c r="AA115" s="41">
        <f t="shared" si="90"/>
        <v>4.0206306346236351</v>
      </c>
      <c r="AB115" s="39">
        <f t="shared" si="104"/>
        <v>-1.732969120297748</v>
      </c>
      <c r="AC115" s="40">
        <f t="shared" si="105"/>
        <v>1.2564470733198856</v>
      </c>
      <c r="AD115" s="40">
        <f t="shared" si="106"/>
        <v>-2.3106254937303308</v>
      </c>
      <c r="AE115" s="40">
        <f t="shared" si="107"/>
        <v>1.6752627644265143</v>
      </c>
      <c r="AF115" s="40">
        <f t="shared" si="108"/>
        <v>-2.8882818671629136</v>
      </c>
      <c r="AG115" s="40">
        <f t="shared" si="109"/>
        <v>2.0940784555331429</v>
      </c>
      <c r="AH115" s="40">
        <f t="shared" si="110"/>
        <v>-3.4659382405954959</v>
      </c>
      <c r="AI115" s="40">
        <f t="shared" si="111"/>
        <v>2.5128941466397712</v>
      </c>
      <c r="AJ115" s="40">
        <f t="shared" si="112"/>
        <v>-4.0435946140280787</v>
      </c>
      <c r="AK115" s="41">
        <f t="shared" si="113"/>
        <v>2.9317098377463999</v>
      </c>
      <c r="AM115" s="38">
        <f>CHOOSE(Data!$F$13,R115,T115,V115,X115,Z115)</f>
        <v>-5.1989073608932443</v>
      </c>
      <c r="AN115" s="38">
        <f>CHOOSE(Data!$F$13,S115,U115,W115,Y115,AA115)</f>
        <v>3.7693412199596574</v>
      </c>
      <c r="AO115" s="38">
        <f>CHOOSE(Data!$F$13,AB115,AD115,AF115,AH115,AJ115)</f>
        <v>-3.4659382405954959</v>
      </c>
      <c r="AP115" s="38">
        <f>CHOOSE(Data!$F$13,AC115,AE115,AG115,AI115,AK115)</f>
        <v>2.5128941466397712</v>
      </c>
    </row>
    <row r="116" spans="1:42" x14ac:dyDescent="0.35">
      <c r="A116" s="4">
        <v>99</v>
      </c>
      <c r="B116" s="33">
        <f>Offset-DEGREES(ATAN2((Vfj*SIN(RADIANS(Data!$A116))),(Vcat+Vfj*COS(RADIANS(Data!$A116)))))</f>
        <v>54.646478800870135</v>
      </c>
      <c r="C116" s="33">
        <f t="shared" si="91"/>
        <v>294.29752468310306</v>
      </c>
      <c r="D116" s="4">
        <f t="shared" si="92"/>
        <v>414.82910304995784</v>
      </c>
      <c r="E116" s="33">
        <f t="shared" si="80"/>
        <v>508.6199148399856</v>
      </c>
      <c r="F116" s="34">
        <f t="shared" si="93"/>
        <v>144.64647880087014</v>
      </c>
      <c r="G116" s="35">
        <f t="shared" si="94"/>
        <v>3.5320827419443441</v>
      </c>
      <c r="H116" s="36">
        <f t="shared" si="95"/>
        <v>4.2384992903332135</v>
      </c>
      <c r="I116" s="36">
        <f t="shared" si="96"/>
        <v>5.6513323871109513</v>
      </c>
      <c r="J116" s="36">
        <f t="shared" si="97"/>
        <v>6.3577489354998198</v>
      </c>
      <c r="K116" s="37">
        <f t="shared" si="98"/>
        <v>6.7815988645331418</v>
      </c>
      <c r="L116" s="35">
        <f t="shared" si="99"/>
        <v>2.1192496451666067</v>
      </c>
      <c r="M116" s="36">
        <f t="shared" si="100"/>
        <v>2.8256661935554757</v>
      </c>
      <c r="N116" s="36">
        <f t="shared" si="101"/>
        <v>3.5320827419443441</v>
      </c>
      <c r="O116" s="36">
        <f t="shared" si="102"/>
        <v>4.2384992903332135</v>
      </c>
      <c r="P116" s="37">
        <f t="shared" si="103"/>
        <v>4.944915838722082</v>
      </c>
      <c r="Q116" s="38"/>
      <c r="R116" s="39">
        <f t="shared" si="81"/>
        <v>-2.8807576600691509</v>
      </c>
      <c r="S116" s="40">
        <f t="shared" si="82"/>
        <v>2.0437328102993275</v>
      </c>
      <c r="T116" s="40">
        <f t="shared" si="83"/>
        <v>-3.4569091920829815</v>
      </c>
      <c r="U116" s="40">
        <f t="shared" si="84"/>
        <v>2.4524793723591931</v>
      </c>
      <c r="V116" s="40">
        <f t="shared" si="85"/>
        <v>-4.6092122561106423</v>
      </c>
      <c r="W116" s="40">
        <f t="shared" si="86"/>
        <v>3.2699724964789243</v>
      </c>
      <c r="X116" s="40">
        <f t="shared" si="87"/>
        <v>-5.1853637881244721</v>
      </c>
      <c r="Y116" s="40">
        <f t="shared" si="88"/>
        <v>3.6787190585387894</v>
      </c>
      <c r="Z116" s="40">
        <f t="shared" si="89"/>
        <v>-5.5310547073327712</v>
      </c>
      <c r="AA116" s="41">
        <f t="shared" si="90"/>
        <v>3.923966995774709</v>
      </c>
      <c r="AB116" s="39">
        <f t="shared" si="104"/>
        <v>-1.7284545960414908</v>
      </c>
      <c r="AC116" s="40">
        <f t="shared" si="105"/>
        <v>1.2262396861795966</v>
      </c>
      <c r="AD116" s="40">
        <f t="shared" si="106"/>
        <v>-2.3046061280553212</v>
      </c>
      <c r="AE116" s="40">
        <f t="shared" si="107"/>
        <v>1.6349862482394621</v>
      </c>
      <c r="AF116" s="40">
        <f t="shared" si="108"/>
        <v>-2.8807576600691509</v>
      </c>
      <c r="AG116" s="40">
        <f t="shared" si="109"/>
        <v>2.0437328102993275</v>
      </c>
      <c r="AH116" s="40">
        <f t="shared" si="110"/>
        <v>-3.4569091920829815</v>
      </c>
      <c r="AI116" s="40">
        <f t="shared" si="111"/>
        <v>2.4524793723591931</v>
      </c>
      <c r="AJ116" s="40">
        <f t="shared" si="112"/>
        <v>-4.0330607240968117</v>
      </c>
      <c r="AK116" s="41">
        <f t="shared" si="113"/>
        <v>2.8612259344190583</v>
      </c>
      <c r="AM116" s="38">
        <f>CHOOSE(Data!$F$13,R116,T116,V116,X116,Z116)</f>
        <v>-5.1853637881244721</v>
      </c>
      <c r="AN116" s="38">
        <f>CHOOSE(Data!$F$13,S116,U116,W116,Y116,AA116)</f>
        <v>3.6787190585387894</v>
      </c>
      <c r="AO116" s="38">
        <f>CHOOSE(Data!$F$13,AB116,AD116,AF116,AH116,AJ116)</f>
        <v>-3.4569091920829815</v>
      </c>
      <c r="AP116" s="38">
        <f>CHOOSE(Data!$F$13,AC116,AE116,AG116,AI116,AK116)</f>
        <v>2.4524793723591931</v>
      </c>
    </row>
    <row r="117" spans="1:42" x14ac:dyDescent="0.35">
      <c r="A117" s="4">
        <v>100</v>
      </c>
      <c r="B117" s="33">
        <f>Offset-DEGREES(ATAN2((Vfj*SIN(RADIANS(Data!$A117))),(Vcat+Vfj*COS(RADIANS(Data!$A117)))))</f>
        <v>55.237855988701853</v>
      </c>
      <c r="C117" s="33">
        <f t="shared" si="91"/>
        <v>287.06776537988924</v>
      </c>
      <c r="D117" s="4">
        <f t="shared" si="92"/>
        <v>413.61925626512738</v>
      </c>
      <c r="E117" s="33">
        <f t="shared" si="80"/>
        <v>503.47670360555935</v>
      </c>
      <c r="F117" s="34">
        <f t="shared" si="93"/>
        <v>145.23785598870185</v>
      </c>
      <c r="G117" s="35">
        <f t="shared" si="94"/>
        <v>3.496365997260829</v>
      </c>
      <c r="H117" s="36">
        <f t="shared" si="95"/>
        <v>4.1956391967129951</v>
      </c>
      <c r="I117" s="36">
        <f t="shared" si="96"/>
        <v>5.5941855956173256</v>
      </c>
      <c r="J117" s="36">
        <f t="shared" si="97"/>
        <v>6.2934587950694922</v>
      </c>
      <c r="K117" s="37">
        <f t="shared" si="98"/>
        <v>6.7130227147407915</v>
      </c>
      <c r="L117" s="35">
        <f t="shared" si="99"/>
        <v>2.0978195983564976</v>
      </c>
      <c r="M117" s="36">
        <f t="shared" si="100"/>
        <v>2.7970927978086628</v>
      </c>
      <c r="N117" s="36">
        <f t="shared" si="101"/>
        <v>3.496365997260829</v>
      </c>
      <c r="O117" s="36">
        <f t="shared" si="102"/>
        <v>4.1956391967129951</v>
      </c>
      <c r="P117" s="37">
        <f t="shared" si="103"/>
        <v>4.8949123961651599</v>
      </c>
      <c r="Q117" s="38"/>
      <c r="R117" s="39">
        <f t="shared" si="81"/>
        <v>-2.8723559462856065</v>
      </c>
      <c r="S117" s="40">
        <f t="shared" si="82"/>
        <v>1.9935261484714537</v>
      </c>
      <c r="T117" s="40">
        <f t="shared" si="83"/>
        <v>-3.446827135542728</v>
      </c>
      <c r="U117" s="40">
        <f t="shared" si="84"/>
        <v>2.3922313781657447</v>
      </c>
      <c r="V117" s="40">
        <f t="shared" si="85"/>
        <v>-4.5957695140569701</v>
      </c>
      <c r="W117" s="40">
        <f t="shared" si="86"/>
        <v>3.1896418375543254</v>
      </c>
      <c r="X117" s="40">
        <f t="shared" si="87"/>
        <v>-5.170240703314092</v>
      </c>
      <c r="Y117" s="40">
        <f t="shared" si="88"/>
        <v>3.5883470672486166</v>
      </c>
      <c r="Z117" s="40">
        <f t="shared" si="89"/>
        <v>-5.5149234168683643</v>
      </c>
      <c r="AA117" s="41">
        <f t="shared" si="90"/>
        <v>3.8275702050651907</v>
      </c>
      <c r="AB117" s="39">
        <f t="shared" si="104"/>
        <v>-1.723413567771364</v>
      </c>
      <c r="AC117" s="40">
        <f t="shared" si="105"/>
        <v>1.1961156890828724</v>
      </c>
      <c r="AD117" s="40">
        <f t="shared" si="106"/>
        <v>-2.297884757028485</v>
      </c>
      <c r="AE117" s="40">
        <f t="shared" si="107"/>
        <v>1.5948209187771627</v>
      </c>
      <c r="AF117" s="40">
        <f t="shared" si="108"/>
        <v>-2.8723559462856065</v>
      </c>
      <c r="AG117" s="40">
        <f t="shared" si="109"/>
        <v>1.9935261484714537</v>
      </c>
      <c r="AH117" s="40">
        <f t="shared" si="110"/>
        <v>-3.446827135542728</v>
      </c>
      <c r="AI117" s="40">
        <f t="shared" si="111"/>
        <v>2.3922313781657447</v>
      </c>
      <c r="AJ117" s="40">
        <f t="shared" si="112"/>
        <v>-4.0212983247998482</v>
      </c>
      <c r="AK117" s="41">
        <f t="shared" si="113"/>
        <v>2.7909366078600346</v>
      </c>
      <c r="AM117" s="38">
        <f>CHOOSE(Data!$F$13,R117,T117,V117,X117,Z117)</f>
        <v>-5.170240703314092</v>
      </c>
      <c r="AN117" s="38">
        <f>CHOOSE(Data!$F$13,S117,U117,W117,Y117,AA117)</f>
        <v>3.5883470672486166</v>
      </c>
      <c r="AO117" s="38">
        <f>CHOOSE(Data!$F$13,AB117,AD117,AF117,AH117,AJ117)</f>
        <v>-3.446827135542728</v>
      </c>
      <c r="AP117" s="38">
        <f>CHOOSE(Data!$F$13,AC117,AE117,AG117,AI117,AK117)</f>
        <v>2.3922313781657447</v>
      </c>
    </row>
    <row r="118" spans="1:42" x14ac:dyDescent="0.35">
      <c r="A118" s="4">
        <v>101</v>
      </c>
      <c r="B118" s="33">
        <f>Offset-DEGREES(ATAN2((Vfj*SIN(RADIANS(Data!$A118))),(Vcat+Vfj*COS(RADIANS(Data!$A118)))))</f>
        <v>55.831126285120781</v>
      </c>
      <c r="C118" s="33">
        <f t="shared" si="91"/>
        <v>279.86022194185119</v>
      </c>
      <c r="D118" s="4">
        <f t="shared" si="92"/>
        <v>412.28341704801886</v>
      </c>
      <c r="E118" s="33">
        <f t="shared" si="80"/>
        <v>498.29645774190777</v>
      </c>
      <c r="F118" s="34">
        <f t="shared" si="93"/>
        <v>145.83112628512077</v>
      </c>
      <c r="G118" s="35">
        <f t="shared" si="94"/>
        <v>3.4603920676521374</v>
      </c>
      <c r="H118" s="36">
        <f t="shared" si="95"/>
        <v>4.152470481182565</v>
      </c>
      <c r="I118" s="36">
        <f t="shared" si="96"/>
        <v>5.5366273082434194</v>
      </c>
      <c r="J118" s="36">
        <f t="shared" si="97"/>
        <v>6.2287057217738475</v>
      </c>
      <c r="K118" s="37">
        <f t="shared" si="98"/>
        <v>6.6439527698921035</v>
      </c>
      <c r="L118" s="35">
        <f t="shared" si="99"/>
        <v>2.0762352405912825</v>
      </c>
      <c r="M118" s="36">
        <f t="shared" si="100"/>
        <v>2.7683136541217097</v>
      </c>
      <c r="N118" s="36">
        <f t="shared" si="101"/>
        <v>3.4603920676521374</v>
      </c>
      <c r="O118" s="36">
        <f t="shared" si="102"/>
        <v>4.152470481182565</v>
      </c>
      <c r="P118" s="37">
        <f t="shared" si="103"/>
        <v>4.8445488947129922</v>
      </c>
      <c r="Q118" s="38"/>
      <c r="R118" s="39">
        <f t="shared" si="81"/>
        <v>-2.8630792850556865</v>
      </c>
      <c r="S118" s="40">
        <f t="shared" si="82"/>
        <v>1.9434737634850781</v>
      </c>
      <c r="T118" s="40">
        <f t="shared" si="83"/>
        <v>-3.435695142066824</v>
      </c>
      <c r="U118" s="40">
        <f t="shared" si="84"/>
        <v>2.3321685161820938</v>
      </c>
      <c r="V118" s="40">
        <f t="shared" si="85"/>
        <v>-4.5809268560890981</v>
      </c>
      <c r="W118" s="40">
        <f t="shared" si="86"/>
        <v>3.1095580215761247</v>
      </c>
      <c r="X118" s="40">
        <f t="shared" si="87"/>
        <v>-5.1535427131002365</v>
      </c>
      <c r="Y118" s="40">
        <f t="shared" si="88"/>
        <v>3.4982527742731406</v>
      </c>
      <c r="Z118" s="40">
        <f t="shared" si="89"/>
        <v>-5.4971122273069186</v>
      </c>
      <c r="AA118" s="41">
        <f t="shared" si="90"/>
        <v>3.7314696258913496</v>
      </c>
      <c r="AB118" s="39">
        <f t="shared" si="104"/>
        <v>-1.717847571033412</v>
      </c>
      <c r="AC118" s="40">
        <f t="shared" si="105"/>
        <v>1.1660842580910469</v>
      </c>
      <c r="AD118" s="40">
        <f t="shared" si="106"/>
        <v>-2.2904634280445491</v>
      </c>
      <c r="AE118" s="40">
        <f t="shared" si="107"/>
        <v>1.5547790107880624</v>
      </c>
      <c r="AF118" s="40">
        <f t="shared" si="108"/>
        <v>-2.8630792850556865</v>
      </c>
      <c r="AG118" s="40">
        <f t="shared" si="109"/>
        <v>1.9434737634850781</v>
      </c>
      <c r="AH118" s="40">
        <f t="shared" si="110"/>
        <v>-3.435695142066824</v>
      </c>
      <c r="AI118" s="40">
        <f t="shared" si="111"/>
        <v>2.3321685161820938</v>
      </c>
      <c r="AJ118" s="40">
        <f t="shared" si="112"/>
        <v>-4.0083109990779615</v>
      </c>
      <c r="AK118" s="41">
        <f t="shared" si="113"/>
        <v>2.7208632688791092</v>
      </c>
      <c r="AM118" s="38">
        <f>CHOOSE(Data!$F$13,R118,T118,V118,X118,Z118)</f>
        <v>-5.1535427131002365</v>
      </c>
      <c r="AN118" s="38">
        <f>CHOOSE(Data!$F$13,S118,U118,W118,Y118,AA118)</f>
        <v>3.4982527742731406</v>
      </c>
      <c r="AO118" s="38">
        <f>CHOOSE(Data!$F$13,AB118,AD118,AF118,AH118,AJ118)</f>
        <v>-3.435695142066824</v>
      </c>
      <c r="AP118" s="38">
        <f>CHOOSE(Data!$F$13,AC118,AE118,AG118,AI118,AK118)</f>
        <v>2.3321685161820938</v>
      </c>
    </row>
    <row r="119" spans="1:42" x14ac:dyDescent="0.35">
      <c r="A119" s="4">
        <v>102</v>
      </c>
      <c r="B119" s="33">
        <f>Offset-DEGREES(ATAN2((Vfj*SIN(RADIANS(Data!$A119))),(Vcat+Vfj*COS(RADIANS(Data!$A119)))))</f>
        <v>56.426363283440857</v>
      </c>
      <c r="C119" s="33">
        <f t="shared" si="91"/>
        <v>272.6770898565411</v>
      </c>
      <c r="D119" s="4">
        <f t="shared" si="92"/>
        <v>410.82199230819839</v>
      </c>
      <c r="E119" s="33">
        <f t="shared" si="80"/>
        <v>493.07961293964451</v>
      </c>
      <c r="F119" s="34">
        <f t="shared" si="93"/>
        <v>146.42636328344085</v>
      </c>
      <c r="G119" s="35">
        <f t="shared" si="94"/>
        <v>3.4241639787475311</v>
      </c>
      <c r="H119" s="36">
        <f t="shared" si="95"/>
        <v>4.1089967744970375</v>
      </c>
      <c r="I119" s="36">
        <f t="shared" si="96"/>
        <v>5.4786623659960503</v>
      </c>
      <c r="J119" s="36">
        <f t="shared" si="97"/>
        <v>6.1634951617455558</v>
      </c>
      <c r="K119" s="37">
        <f t="shared" si="98"/>
        <v>6.5743948391952607</v>
      </c>
      <c r="L119" s="35">
        <f t="shared" si="99"/>
        <v>2.0544983872485187</v>
      </c>
      <c r="M119" s="36">
        <f t="shared" si="100"/>
        <v>2.7393311829980251</v>
      </c>
      <c r="N119" s="36">
        <f t="shared" si="101"/>
        <v>3.4241639787475311</v>
      </c>
      <c r="O119" s="36">
        <f t="shared" si="102"/>
        <v>4.1089967744970375</v>
      </c>
      <c r="P119" s="37">
        <f t="shared" si="103"/>
        <v>4.7938295702465439</v>
      </c>
      <c r="Q119" s="38"/>
      <c r="R119" s="39">
        <f t="shared" si="81"/>
        <v>-2.852930502140266</v>
      </c>
      <c r="S119" s="40">
        <f t="shared" si="82"/>
        <v>1.8935909017815362</v>
      </c>
      <c r="T119" s="40">
        <f t="shared" si="83"/>
        <v>-3.4235166025683195</v>
      </c>
      <c r="U119" s="40">
        <f t="shared" si="84"/>
        <v>2.2723090821378435</v>
      </c>
      <c r="V119" s="40">
        <f t="shared" si="85"/>
        <v>-4.564688803424426</v>
      </c>
      <c r="W119" s="40">
        <f t="shared" si="86"/>
        <v>3.0297454428504582</v>
      </c>
      <c r="X119" s="40">
        <f t="shared" si="87"/>
        <v>-5.135274903852479</v>
      </c>
      <c r="Y119" s="40">
        <f t="shared" si="88"/>
        <v>3.4084636232067651</v>
      </c>
      <c r="Z119" s="40">
        <f t="shared" si="89"/>
        <v>-5.477626564109312</v>
      </c>
      <c r="AA119" s="41">
        <f t="shared" si="90"/>
        <v>3.6356945314205498</v>
      </c>
      <c r="AB119" s="39">
        <f t="shared" si="104"/>
        <v>-1.7117583012841597</v>
      </c>
      <c r="AC119" s="40">
        <f t="shared" si="105"/>
        <v>1.1361545410689218</v>
      </c>
      <c r="AD119" s="40">
        <f t="shared" si="106"/>
        <v>-2.282344401712213</v>
      </c>
      <c r="AE119" s="40">
        <f t="shared" si="107"/>
        <v>1.5148727214252291</v>
      </c>
      <c r="AF119" s="40">
        <f t="shared" si="108"/>
        <v>-2.852930502140266</v>
      </c>
      <c r="AG119" s="40">
        <f t="shared" si="109"/>
        <v>1.8935909017815362</v>
      </c>
      <c r="AH119" s="40">
        <f t="shared" si="110"/>
        <v>-3.4235166025683195</v>
      </c>
      <c r="AI119" s="40">
        <f t="shared" si="111"/>
        <v>2.2723090821378435</v>
      </c>
      <c r="AJ119" s="40">
        <f t="shared" si="112"/>
        <v>-3.9941027029963729</v>
      </c>
      <c r="AK119" s="41">
        <f t="shared" si="113"/>
        <v>2.6510272624941509</v>
      </c>
      <c r="AM119" s="38">
        <f>CHOOSE(Data!$F$13,R119,T119,V119,X119,Z119)</f>
        <v>-5.135274903852479</v>
      </c>
      <c r="AN119" s="38">
        <f>CHOOSE(Data!$F$13,S119,U119,W119,Y119,AA119)</f>
        <v>3.4084636232067651</v>
      </c>
      <c r="AO119" s="38">
        <f>CHOOSE(Data!$F$13,AB119,AD119,AF119,AH119,AJ119)</f>
        <v>-3.4235166025683195</v>
      </c>
      <c r="AP119" s="38">
        <f>CHOOSE(Data!$F$13,AC119,AE119,AG119,AI119,AK119)</f>
        <v>2.2723090821378435</v>
      </c>
    </row>
    <row r="120" spans="1:42" x14ac:dyDescent="0.35">
      <c r="A120" s="4">
        <v>103</v>
      </c>
      <c r="B120" s="33">
        <f>Offset-DEGREES(ATAN2((Vfj*SIN(RADIANS(Data!$A120))),(Vcat+Vfj*COS(RADIANS(Data!$A120)))))</f>
        <v>57.023644282283151</v>
      </c>
      <c r="C120" s="33">
        <f t="shared" si="91"/>
        <v>265.5205571755767</v>
      </c>
      <c r="D120" s="4">
        <f t="shared" si="92"/>
        <v>409.23542720979879</v>
      </c>
      <c r="E120" s="33">
        <f t="shared" si="80"/>
        <v>487.82660973589293</v>
      </c>
      <c r="F120" s="34">
        <f t="shared" si="93"/>
        <v>147.02364428228316</v>
      </c>
      <c r="G120" s="35">
        <f t="shared" si="94"/>
        <v>3.3876847898325897</v>
      </c>
      <c r="H120" s="36">
        <f t="shared" si="95"/>
        <v>4.0652217477991082</v>
      </c>
      <c r="I120" s="36">
        <f t="shared" si="96"/>
        <v>5.4202956637321433</v>
      </c>
      <c r="J120" s="36">
        <f t="shared" si="97"/>
        <v>6.0978326216986618</v>
      </c>
      <c r="K120" s="37">
        <f t="shared" si="98"/>
        <v>6.5043547964785731</v>
      </c>
      <c r="L120" s="35">
        <f t="shared" si="99"/>
        <v>2.0326108738995541</v>
      </c>
      <c r="M120" s="36">
        <f t="shared" si="100"/>
        <v>2.7101478318660717</v>
      </c>
      <c r="N120" s="36">
        <f t="shared" si="101"/>
        <v>3.3876847898325897</v>
      </c>
      <c r="O120" s="36">
        <f t="shared" si="102"/>
        <v>4.0652217477991082</v>
      </c>
      <c r="P120" s="37">
        <f t="shared" si="103"/>
        <v>4.7427587057656257</v>
      </c>
      <c r="Q120" s="38"/>
      <c r="R120" s="39">
        <f t="shared" si="81"/>
        <v>-2.8419126889569357</v>
      </c>
      <c r="S120" s="40">
        <f t="shared" si="82"/>
        <v>1.843892758163727</v>
      </c>
      <c r="T120" s="40">
        <f t="shared" si="83"/>
        <v>-3.4102952267483233</v>
      </c>
      <c r="U120" s="40">
        <f t="shared" si="84"/>
        <v>2.2126713097964728</v>
      </c>
      <c r="V120" s="40">
        <f t="shared" si="85"/>
        <v>-4.5470603023310971</v>
      </c>
      <c r="W120" s="40">
        <f t="shared" si="86"/>
        <v>2.9502284130619629</v>
      </c>
      <c r="X120" s="40">
        <f t="shared" si="87"/>
        <v>-5.1154428401224843</v>
      </c>
      <c r="Y120" s="40">
        <f t="shared" si="88"/>
        <v>3.3190069646947089</v>
      </c>
      <c r="Z120" s="40">
        <f t="shared" si="89"/>
        <v>-5.4564723627973173</v>
      </c>
      <c r="AA120" s="41">
        <f t="shared" si="90"/>
        <v>3.5402740956743561</v>
      </c>
      <c r="AB120" s="39">
        <f t="shared" si="104"/>
        <v>-1.7051476133741617</v>
      </c>
      <c r="AC120" s="40">
        <f t="shared" si="105"/>
        <v>1.1063356548982364</v>
      </c>
      <c r="AD120" s="40">
        <f t="shared" si="106"/>
        <v>-2.2735301511655486</v>
      </c>
      <c r="AE120" s="40">
        <f t="shared" si="107"/>
        <v>1.4751142065309815</v>
      </c>
      <c r="AF120" s="40">
        <f t="shared" si="108"/>
        <v>-2.8419126889569357</v>
      </c>
      <c r="AG120" s="40">
        <f t="shared" si="109"/>
        <v>1.843892758163727</v>
      </c>
      <c r="AH120" s="40">
        <f t="shared" si="110"/>
        <v>-3.4102952267483233</v>
      </c>
      <c r="AI120" s="40">
        <f t="shared" si="111"/>
        <v>2.2126713097964728</v>
      </c>
      <c r="AJ120" s="40">
        <f t="shared" si="112"/>
        <v>-3.97867776453971</v>
      </c>
      <c r="AK120" s="41">
        <f t="shared" si="113"/>
        <v>2.5814498614292178</v>
      </c>
      <c r="AM120" s="38">
        <f>CHOOSE(Data!$F$13,R120,T120,V120,X120,Z120)</f>
        <v>-5.1154428401224843</v>
      </c>
      <c r="AN120" s="38">
        <f>CHOOSE(Data!$F$13,S120,U120,W120,Y120,AA120)</f>
        <v>3.3190069646947089</v>
      </c>
      <c r="AO120" s="38">
        <f>CHOOSE(Data!$F$13,AB120,AD120,AF120,AH120,AJ120)</f>
        <v>-3.4102952267483233</v>
      </c>
      <c r="AP120" s="38">
        <f>CHOOSE(Data!$F$13,AC120,AE120,AG120,AI120,AK120)</f>
        <v>2.2126713097964728</v>
      </c>
    </row>
    <row r="121" spans="1:42" x14ac:dyDescent="0.35">
      <c r="A121" s="4">
        <v>104</v>
      </c>
      <c r="B121" s="33">
        <f>Offset-DEGREES(ATAN2((Vfj*SIN(RADIANS(Data!$A121))),(Vcat+Vfj*COS(RADIANS(Data!$A121)))))</f>
        <v>57.623050523551662</v>
      </c>
      <c r="C121" s="33">
        <f t="shared" si="91"/>
        <v>258.39280384813952</v>
      </c>
      <c r="D121" s="4">
        <f t="shared" si="92"/>
        <v>407.5242050359185</v>
      </c>
      <c r="E121" s="33">
        <f t="shared" si="80"/>
        <v>482.53789361112399</v>
      </c>
      <c r="F121" s="34">
        <f t="shared" si="93"/>
        <v>147.62305052355165</v>
      </c>
      <c r="G121" s="35">
        <f t="shared" si="94"/>
        <v>3.3509575945216947</v>
      </c>
      <c r="H121" s="36">
        <f t="shared" si="95"/>
        <v>4.0211491134260333</v>
      </c>
      <c r="I121" s="36">
        <f t="shared" si="96"/>
        <v>5.3615321512347105</v>
      </c>
      <c r="J121" s="36">
        <f t="shared" si="97"/>
        <v>6.0317236701390495</v>
      </c>
      <c r="K121" s="37">
        <f t="shared" si="98"/>
        <v>6.4338385814816528</v>
      </c>
      <c r="L121" s="35">
        <f t="shared" si="99"/>
        <v>2.0105745567130167</v>
      </c>
      <c r="M121" s="36">
        <f t="shared" si="100"/>
        <v>2.6807660756173552</v>
      </c>
      <c r="N121" s="36">
        <f t="shared" si="101"/>
        <v>3.3509575945216947</v>
      </c>
      <c r="O121" s="36">
        <f t="shared" si="102"/>
        <v>4.0211491134260333</v>
      </c>
      <c r="P121" s="37">
        <f t="shared" si="103"/>
        <v>4.6913406323303724</v>
      </c>
      <c r="Q121" s="38"/>
      <c r="R121" s="39">
        <f t="shared" si="81"/>
        <v>-2.8300292016383231</v>
      </c>
      <c r="S121" s="40">
        <f t="shared" si="82"/>
        <v>1.7943944711676354</v>
      </c>
      <c r="T121" s="40">
        <f t="shared" si="83"/>
        <v>-3.3960350419659875</v>
      </c>
      <c r="U121" s="40">
        <f t="shared" si="84"/>
        <v>2.1532733654011622</v>
      </c>
      <c r="V121" s="40">
        <f t="shared" si="85"/>
        <v>-4.5280467226213164</v>
      </c>
      <c r="W121" s="40">
        <f t="shared" si="86"/>
        <v>2.8710311538682163</v>
      </c>
      <c r="X121" s="40">
        <f t="shared" si="87"/>
        <v>-5.0940525629489803</v>
      </c>
      <c r="Y121" s="40">
        <f t="shared" si="88"/>
        <v>3.2299100481017433</v>
      </c>
      <c r="Z121" s="40">
        <f t="shared" si="89"/>
        <v>-5.4336560671455789</v>
      </c>
      <c r="AA121" s="41">
        <f t="shared" si="90"/>
        <v>3.4452373846418594</v>
      </c>
      <c r="AB121" s="39">
        <f t="shared" si="104"/>
        <v>-1.6980175209829937</v>
      </c>
      <c r="AC121" s="40">
        <f t="shared" si="105"/>
        <v>1.0766366827005811</v>
      </c>
      <c r="AD121" s="40">
        <f t="shared" si="106"/>
        <v>-2.2640233613106582</v>
      </c>
      <c r="AE121" s="40">
        <f t="shared" si="107"/>
        <v>1.4355155769341081</v>
      </c>
      <c r="AF121" s="40">
        <f t="shared" si="108"/>
        <v>-2.8300292016383231</v>
      </c>
      <c r="AG121" s="40">
        <f t="shared" si="109"/>
        <v>1.7943944711676354</v>
      </c>
      <c r="AH121" s="40">
        <f t="shared" si="110"/>
        <v>-3.3960350419659875</v>
      </c>
      <c r="AI121" s="40">
        <f t="shared" si="111"/>
        <v>2.1532733654011622</v>
      </c>
      <c r="AJ121" s="40">
        <f t="shared" si="112"/>
        <v>-3.9620408822936519</v>
      </c>
      <c r="AK121" s="41">
        <f t="shared" si="113"/>
        <v>2.5121522596346897</v>
      </c>
      <c r="AM121" s="38">
        <f>CHOOSE(Data!$F$13,R121,T121,V121,X121,Z121)</f>
        <v>-5.0940525629489803</v>
      </c>
      <c r="AN121" s="38">
        <f>CHOOSE(Data!$F$13,S121,U121,W121,Y121,AA121)</f>
        <v>3.2299100481017433</v>
      </c>
      <c r="AO121" s="38">
        <f>CHOOSE(Data!$F$13,AB121,AD121,AF121,AH121,AJ121)</f>
        <v>-3.3960350419659875</v>
      </c>
      <c r="AP121" s="38">
        <f>CHOOSE(Data!$F$13,AC121,AE121,AG121,AI121,AK121)</f>
        <v>2.1532733654011622</v>
      </c>
    </row>
    <row r="122" spans="1:42" x14ac:dyDescent="0.35">
      <c r="A122" s="4">
        <v>105</v>
      </c>
      <c r="B122" s="33">
        <f>Offset-DEGREES(ATAN2((Vfj*SIN(RADIANS(Data!$A122))),(Vcat+Vfj*COS(RADIANS(Data!$A122)))))</f>
        <v>58.224667448843903</v>
      </c>
      <c r="C122" s="33">
        <f t="shared" si="91"/>
        <v>251.29600105694124</v>
      </c>
      <c r="D122" s="4">
        <f t="shared" si="92"/>
        <v>405.68884704140868</v>
      </c>
      <c r="E122" s="33">
        <f t="shared" si="80"/>
        <v>477.21391509573323</v>
      </c>
      <c r="F122" s="34">
        <f t="shared" si="93"/>
        <v>148.22466744884389</v>
      </c>
      <c r="G122" s="35">
        <f t="shared" si="94"/>
        <v>3.3139855214981475</v>
      </c>
      <c r="H122" s="36">
        <f t="shared" si="95"/>
        <v>3.9767826257977767</v>
      </c>
      <c r="I122" s="36">
        <f t="shared" si="96"/>
        <v>5.3023768343970357</v>
      </c>
      <c r="J122" s="36">
        <f t="shared" si="97"/>
        <v>5.9651739386966653</v>
      </c>
      <c r="K122" s="37">
        <f t="shared" si="98"/>
        <v>6.3628522012764428</v>
      </c>
      <c r="L122" s="35">
        <f t="shared" si="99"/>
        <v>1.9883913128988884</v>
      </c>
      <c r="M122" s="36">
        <f t="shared" si="100"/>
        <v>2.6511884171985178</v>
      </c>
      <c r="N122" s="36">
        <f t="shared" si="101"/>
        <v>3.3139855214981475</v>
      </c>
      <c r="O122" s="36">
        <f t="shared" si="102"/>
        <v>3.9767826257977767</v>
      </c>
      <c r="P122" s="37">
        <f t="shared" si="103"/>
        <v>4.6395797300974069</v>
      </c>
      <c r="Q122" s="38"/>
      <c r="R122" s="39">
        <f t="shared" si="81"/>
        <v>-2.8172836600097821</v>
      </c>
      <c r="S122" s="40">
        <f t="shared" si="82"/>
        <v>1.7451111184509815</v>
      </c>
      <c r="T122" s="40">
        <f t="shared" si="83"/>
        <v>-3.3807403920117385</v>
      </c>
      <c r="U122" s="40">
        <f t="shared" si="84"/>
        <v>2.0941333421411779</v>
      </c>
      <c r="V122" s="40">
        <f t="shared" si="85"/>
        <v>-4.5076538560156516</v>
      </c>
      <c r="W122" s="40">
        <f t="shared" si="86"/>
        <v>2.79217778952157</v>
      </c>
      <c r="X122" s="40">
        <f t="shared" si="87"/>
        <v>-5.0711105880176079</v>
      </c>
      <c r="Y122" s="40">
        <f t="shared" si="88"/>
        <v>3.1412000132117668</v>
      </c>
      <c r="Z122" s="40">
        <f t="shared" si="89"/>
        <v>-5.4091846272187816</v>
      </c>
      <c r="AA122" s="41">
        <f t="shared" si="90"/>
        <v>3.3506133474258841</v>
      </c>
      <c r="AB122" s="39">
        <f t="shared" si="104"/>
        <v>-1.6903701960058692</v>
      </c>
      <c r="AC122" s="40">
        <f t="shared" si="105"/>
        <v>1.0470666710705889</v>
      </c>
      <c r="AD122" s="40">
        <f t="shared" si="106"/>
        <v>-2.2538269280078258</v>
      </c>
      <c r="AE122" s="40">
        <f t="shared" si="107"/>
        <v>1.396088894760785</v>
      </c>
      <c r="AF122" s="40">
        <f t="shared" si="108"/>
        <v>-2.8172836600097821</v>
      </c>
      <c r="AG122" s="40">
        <f t="shared" si="109"/>
        <v>1.7451111184509815</v>
      </c>
      <c r="AH122" s="40">
        <f t="shared" si="110"/>
        <v>-3.3807403920117385</v>
      </c>
      <c r="AI122" s="40">
        <f t="shared" si="111"/>
        <v>2.0941333421411779</v>
      </c>
      <c r="AJ122" s="40">
        <f t="shared" si="112"/>
        <v>-3.9441971240136953</v>
      </c>
      <c r="AK122" s="41">
        <f t="shared" si="113"/>
        <v>2.4431555658313742</v>
      </c>
      <c r="AM122" s="38">
        <f>CHOOSE(Data!$F$13,R122,T122,V122,X122,Z122)</f>
        <v>-5.0711105880176079</v>
      </c>
      <c r="AN122" s="38">
        <f>CHOOSE(Data!$F$13,S122,U122,W122,Y122,AA122)</f>
        <v>3.1412000132117668</v>
      </c>
      <c r="AO122" s="38">
        <f>CHOOSE(Data!$F$13,AB122,AD122,AF122,AH122,AJ122)</f>
        <v>-3.3807403920117385</v>
      </c>
      <c r="AP122" s="38">
        <f>CHOOSE(Data!$F$13,AC122,AE122,AG122,AI122,AK122)</f>
        <v>2.0941333421411779</v>
      </c>
    </row>
    <row r="123" spans="1:42" x14ac:dyDescent="0.35">
      <c r="A123" s="4">
        <v>106</v>
      </c>
      <c r="B123" s="33">
        <f>Offset-DEGREES(ATAN2((Vfj*SIN(RADIANS(Data!$A123))),(Vcat+Vfj*COS(RADIANS(Data!$A123)))))</f>
        <v>58.828584975976867</v>
      </c>
      <c r="C123" s="33">
        <f t="shared" si="91"/>
        <v>244.2323105568604</v>
      </c>
      <c r="D123" s="4">
        <f t="shared" si="92"/>
        <v>403.72991229409394</v>
      </c>
      <c r="E123" s="33">
        <f t="shared" si="80"/>
        <v>471.85512988727743</v>
      </c>
      <c r="F123" s="34">
        <f t="shared" si="93"/>
        <v>148.82858497597687</v>
      </c>
      <c r="G123" s="35">
        <f t="shared" si="94"/>
        <v>3.2767717353283157</v>
      </c>
      <c r="H123" s="36">
        <f t="shared" si="95"/>
        <v>3.9321260823939785</v>
      </c>
      <c r="I123" s="36">
        <f t="shared" si="96"/>
        <v>5.2428347765253047</v>
      </c>
      <c r="J123" s="36">
        <f t="shared" si="97"/>
        <v>5.898189123590968</v>
      </c>
      <c r="K123" s="37">
        <f t="shared" si="98"/>
        <v>6.2914017318303657</v>
      </c>
      <c r="L123" s="35">
        <f t="shared" si="99"/>
        <v>1.9660630411969893</v>
      </c>
      <c r="M123" s="36">
        <f t="shared" si="100"/>
        <v>2.6214173882626524</v>
      </c>
      <c r="N123" s="36">
        <f t="shared" si="101"/>
        <v>3.2767717353283157</v>
      </c>
      <c r="O123" s="36">
        <f t="shared" si="102"/>
        <v>3.9321260823939785</v>
      </c>
      <c r="P123" s="37">
        <f t="shared" si="103"/>
        <v>4.5874804294596423</v>
      </c>
      <c r="Q123" s="38"/>
      <c r="R123" s="39">
        <f t="shared" si="81"/>
        <v>-2.8036799464867634</v>
      </c>
      <c r="S123" s="40">
        <f t="shared" si="82"/>
        <v>1.6960577122004195</v>
      </c>
      <c r="T123" s="40">
        <f t="shared" si="83"/>
        <v>-3.3644159357841161</v>
      </c>
      <c r="U123" s="40">
        <f t="shared" si="84"/>
        <v>2.0352692546405029</v>
      </c>
      <c r="V123" s="40">
        <f t="shared" si="85"/>
        <v>-4.4858879143788215</v>
      </c>
      <c r="W123" s="40">
        <f t="shared" si="86"/>
        <v>2.7136923395206707</v>
      </c>
      <c r="X123" s="40">
        <f t="shared" si="87"/>
        <v>-5.0466239036761742</v>
      </c>
      <c r="Y123" s="40">
        <f t="shared" si="88"/>
        <v>3.0529038819607548</v>
      </c>
      <c r="Z123" s="40">
        <f t="shared" si="89"/>
        <v>-5.3830654972545853</v>
      </c>
      <c r="AA123" s="41">
        <f t="shared" si="90"/>
        <v>3.2564308074248052</v>
      </c>
      <c r="AB123" s="39">
        <f t="shared" si="104"/>
        <v>-1.6822079678920581</v>
      </c>
      <c r="AC123" s="40">
        <f t="shared" si="105"/>
        <v>1.0176346273202515</v>
      </c>
      <c r="AD123" s="40">
        <f t="shared" si="106"/>
        <v>-2.2429439571894108</v>
      </c>
      <c r="AE123" s="40">
        <f t="shared" si="107"/>
        <v>1.3568461697603353</v>
      </c>
      <c r="AF123" s="40">
        <f t="shared" si="108"/>
        <v>-2.8036799464867634</v>
      </c>
      <c r="AG123" s="40">
        <f t="shared" si="109"/>
        <v>1.6960577122004195</v>
      </c>
      <c r="AH123" s="40">
        <f t="shared" si="110"/>
        <v>-3.3644159357841161</v>
      </c>
      <c r="AI123" s="40">
        <f t="shared" si="111"/>
        <v>2.0352692546405029</v>
      </c>
      <c r="AJ123" s="40">
        <f t="shared" si="112"/>
        <v>-3.9251519250814693</v>
      </c>
      <c r="AK123" s="41">
        <f t="shared" si="113"/>
        <v>2.3744807970805875</v>
      </c>
      <c r="AM123" s="38">
        <f>CHOOSE(Data!$F$13,R123,T123,V123,X123,Z123)</f>
        <v>-5.0466239036761742</v>
      </c>
      <c r="AN123" s="38">
        <f>CHOOSE(Data!$F$13,S123,U123,W123,Y123,AA123)</f>
        <v>3.0529038819607548</v>
      </c>
      <c r="AO123" s="38">
        <f>CHOOSE(Data!$F$13,AB123,AD123,AF123,AH123,AJ123)</f>
        <v>-3.3644159357841161</v>
      </c>
      <c r="AP123" s="38">
        <f>CHOOSE(Data!$F$13,AC123,AE123,AG123,AI123,AK123)</f>
        <v>2.0352692546405029</v>
      </c>
    </row>
    <row r="124" spans="1:42" x14ac:dyDescent="0.35">
      <c r="A124" s="4">
        <v>107</v>
      </c>
      <c r="B124" s="33">
        <f>Offset-DEGREES(ATAN2((Vfj*SIN(RADIANS(Data!$A124))),(Vcat+Vfj*COS(RADIANS(Data!$A124)))))</f>
        <v>59.434897797485419</v>
      </c>
      <c r="C124" s="33">
        <f t="shared" si="91"/>
        <v>237.20388401645062</v>
      </c>
      <c r="D124" s="4">
        <f t="shared" si="92"/>
        <v>401.64799750447492</v>
      </c>
      <c r="E124" s="33">
        <f t="shared" si="80"/>
        <v>466.46199897938573</v>
      </c>
      <c r="F124" s="34">
        <f t="shared" si="93"/>
        <v>149.43489779748541</v>
      </c>
      <c r="G124" s="35">
        <f t="shared" si="94"/>
        <v>3.2393194373568455</v>
      </c>
      <c r="H124" s="36">
        <f t="shared" si="95"/>
        <v>3.8871833248282144</v>
      </c>
      <c r="I124" s="36">
        <f t="shared" si="96"/>
        <v>5.1829110997709522</v>
      </c>
      <c r="J124" s="36">
        <f t="shared" si="97"/>
        <v>5.8307749872423216</v>
      </c>
      <c r="K124" s="37">
        <f t="shared" si="98"/>
        <v>6.2194933197251432</v>
      </c>
      <c r="L124" s="35">
        <f t="shared" si="99"/>
        <v>1.9435916624141072</v>
      </c>
      <c r="M124" s="36">
        <f t="shared" si="100"/>
        <v>2.5914555498854761</v>
      </c>
      <c r="N124" s="36">
        <f t="shared" si="101"/>
        <v>3.2393194373568455</v>
      </c>
      <c r="O124" s="36">
        <f t="shared" si="102"/>
        <v>3.8871833248282144</v>
      </c>
      <c r="P124" s="37">
        <f t="shared" si="103"/>
        <v>4.5350472122995837</v>
      </c>
      <c r="Q124" s="38"/>
      <c r="R124" s="39">
        <f t="shared" si="81"/>
        <v>-2.7892222048921864</v>
      </c>
      <c r="S124" s="40">
        <f t="shared" si="82"/>
        <v>1.6472491945586862</v>
      </c>
      <c r="T124" s="40">
        <f t="shared" si="83"/>
        <v>-3.3470666458706235</v>
      </c>
      <c r="U124" s="40">
        <f t="shared" si="84"/>
        <v>1.9766990334704233</v>
      </c>
      <c r="V124" s="40">
        <f t="shared" si="85"/>
        <v>-4.4627555278274977</v>
      </c>
      <c r="W124" s="40">
        <f t="shared" si="86"/>
        <v>2.6355987112938974</v>
      </c>
      <c r="X124" s="40">
        <f t="shared" si="87"/>
        <v>-5.0205999688059348</v>
      </c>
      <c r="Y124" s="40">
        <f t="shared" si="88"/>
        <v>2.9650485502056347</v>
      </c>
      <c r="Z124" s="40">
        <f t="shared" si="89"/>
        <v>-5.3553066333929973</v>
      </c>
      <c r="AA124" s="41">
        <f t="shared" si="90"/>
        <v>3.1627184535526776</v>
      </c>
      <c r="AB124" s="39">
        <f t="shared" si="104"/>
        <v>-1.6735333229353118</v>
      </c>
      <c r="AC124" s="40">
        <f t="shared" si="105"/>
        <v>0.98834951673521165</v>
      </c>
      <c r="AD124" s="40">
        <f t="shared" si="106"/>
        <v>-2.2313777639137489</v>
      </c>
      <c r="AE124" s="40">
        <f t="shared" si="107"/>
        <v>1.3177993556469487</v>
      </c>
      <c r="AF124" s="40">
        <f t="shared" si="108"/>
        <v>-2.7892222048921864</v>
      </c>
      <c r="AG124" s="40">
        <f t="shared" si="109"/>
        <v>1.6472491945586862</v>
      </c>
      <c r="AH124" s="40">
        <f t="shared" si="110"/>
        <v>-3.3470666458706235</v>
      </c>
      <c r="AI124" s="40">
        <f t="shared" si="111"/>
        <v>1.9766990334704233</v>
      </c>
      <c r="AJ124" s="40">
        <f t="shared" si="112"/>
        <v>-3.9049110868490606</v>
      </c>
      <c r="AK124" s="41">
        <f t="shared" si="113"/>
        <v>2.3061488723821606</v>
      </c>
      <c r="AM124" s="38">
        <f>CHOOSE(Data!$F$13,R124,T124,V124,X124,Z124)</f>
        <v>-5.0205999688059348</v>
      </c>
      <c r="AN124" s="38">
        <f>CHOOSE(Data!$F$13,S124,U124,W124,Y124,AA124)</f>
        <v>2.9650485502056347</v>
      </c>
      <c r="AO124" s="38">
        <f>CHOOSE(Data!$F$13,AB124,AD124,AF124,AH124,AJ124)</f>
        <v>-3.3470666458706235</v>
      </c>
      <c r="AP124" s="38">
        <f>CHOOSE(Data!$F$13,AC124,AE124,AG124,AI124,AK124)</f>
        <v>1.9766990334704233</v>
      </c>
    </row>
    <row r="125" spans="1:42" x14ac:dyDescent="0.35">
      <c r="A125" s="4">
        <v>108</v>
      </c>
      <c r="B125" s="33">
        <f>Offset-DEGREES(ATAN2((Vfj*SIN(RADIANS(Data!$A125))),(Vcat+Vfj*COS(RADIANS(Data!$A125)))))</f>
        <v>60.043705703147381</v>
      </c>
      <c r="C125" s="33">
        <f t="shared" si="91"/>
        <v>230.21286236252212</v>
      </c>
      <c r="D125" s="4">
        <f t="shared" si="92"/>
        <v>399.44373684396453</v>
      </c>
      <c r="E125" s="33">
        <f t="shared" si="80"/>
        <v>461.03498880347024</v>
      </c>
      <c r="F125" s="34">
        <f t="shared" si="93"/>
        <v>150.0437057031474</v>
      </c>
      <c r="G125" s="35">
        <f t="shared" si="94"/>
        <v>3.2016318666907657</v>
      </c>
      <c r="H125" s="36">
        <f t="shared" si="95"/>
        <v>3.8419582400289185</v>
      </c>
      <c r="I125" s="36">
        <f t="shared" si="96"/>
        <v>5.122610986705225</v>
      </c>
      <c r="J125" s="36">
        <f t="shared" si="97"/>
        <v>5.7629373600433782</v>
      </c>
      <c r="K125" s="37">
        <f t="shared" si="98"/>
        <v>6.14713318404627</v>
      </c>
      <c r="L125" s="35">
        <f t="shared" si="99"/>
        <v>1.9209791200144593</v>
      </c>
      <c r="M125" s="36">
        <f t="shared" si="100"/>
        <v>2.5613054933526125</v>
      </c>
      <c r="N125" s="36">
        <f t="shared" si="101"/>
        <v>3.2016318666907657</v>
      </c>
      <c r="O125" s="36">
        <f t="shared" si="102"/>
        <v>3.8419582400289185</v>
      </c>
      <c r="P125" s="37">
        <f t="shared" si="103"/>
        <v>4.4822846133670717</v>
      </c>
      <c r="Q125" s="38"/>
      <c r="R125" s="39">
        <f t="shared" si="81"/>
        <v>-2.7739148391941986</v>
      </c>
      <c r="S125" s="40">
        <f t="shared" si="82"/>
        <v>1.5987004330730694</v>
      </c>
      <c r="T125" s="40">
        <f t="shared" si="83"/>
        <v>-3.3286978070330382</v>
      </c>
      <c r="U125" s="40">
        <f t="shared" si="84"/>
        <v>1.9184405196876833</v>
      </c>
      <c r="V125" s="40">
        <f t="shared" si="85"/>
        <v>-4.4382637427107179</v>
      </c>
      <c r="W125" s="40">
        <f t="shared" si="86"/>
        <v>2.5579206929169112</v>
      </c>
      <c r="X125" s="40">
        <f t="shared" si="87"/>
        <v>-4.9930467105495575</v>
      </c>
      <c r="Y125" s="40">
        <f t="shared" si="88"/>
        <v>2.8776607795315248</v>
      </c>
      <c r="Z125" s="40">
        <f t="shared" si="89"/>
        <v>-5.3259164912528618</v>
      </c>
      <c r="AA125" s="41">
        <f t="shared" si="90"/>
        <v>3.0695048315002933</v>
      </c>
      <c r="AB125" s="39">
        <f t="shared" si="104"/>
        <v>-1.6643489035165191</v>
      </c>
      <c r="AC125" s="40">
        <f t="shared" si="105"/>
        <v>0.95922025984384163</v>
      </c>
      <c r="AD125" s="40">
        <f t="shared" si="106"/>
        <v>-2.2191318713553589</v>
      </c>
      <c r="AE125" s="40">
        <f t="shared" si="107"/>
        <v>1.2789603464584556</v>
      </c>
      <c r="AF125" s="40">
        <f t="shared" si="108"/>
        <v>-2.7739148391941986</v>
      </c>
      <c r="AG125" s="40">
        <f t="shared" si="109"/>
        <v>1.5987004330730694</v>
      </c>
      <c r="AH125" s="40">
        <f t="shared" si="110"/>
        <v>-3.3286978070330382</v>
      </c>
      <c r="AI125" s="40">
        <f t="shared" si="111"/>
        <v>1.9184405196876833</v>
      </c>
      <c r="AJ125" s="40">
        <f t="shared" si="112"/>
        <v>-3.8834807748718778</v>
      </c>
      <c r="AK125" s="41">
        <f t="shared" si="113"/>
        <v>2.2381806063022971</v>
      </c>
      <c r="AM125" s="38">
        <f>CHOOSE(Data!$F$13,R125,T125,V125,X125,Z125)</f>
        <v>-4.9930467105495575</v>
      </c>
      <c r="AN125" s="38">
        <f>CHOOSE(Data!$F$13,S125,U125,W125,Y125,AA125)</f>
        <v>2.8776607795315248</v>
      </c>
      <c r="AO125" s="38">
        <f>CHOOSE(Data!$F$13,AB125,AD125,AF125,AH125,AJ125)</f>
        <v>-3.3286978070330382</v>
      </c>
      <c r="AP125" s="38">
        <f>CHOOSE(Data!$F$13,AC125,AE125,AG125,AI125,AK125)</f>
        <v>1.9184405196876833</v>
      </c>
    </row>
    <row r="126" spans="1:42" x14ac:dyDescent="0.35">
      <c r="A126" s="4">
        <v>109</v>
      </c>
      <c r="B126" s="33">
        <f>Offset-DEGREES(ATAN2((Vfj*SIN(RADIANS(Data!$A126))),(Vcat+Vfj*COS(RADIANS(Data!$A126)))))</f>
        <v>60.655113928810991</v>
      </c>
      <c r="C126" s="33">
        <f t="shared" si="91"/>
        <v>223.2613751279942</v>
      </c>
      <c r="D126" s="4">
        <f t="shared" si="92"/>
        <v>397.1178017517131</v>
      </c>
      <c r="E126" s="33">
        <f t="shared" si="80"/>
        <v>455.57457138448348</v>
      </c>
      <c r="F126" s="34">
        <f t="shared" si="93"/>
        <v>150.65511392881098</v>
      </c>
      <c r="G126" s="35">
        <f t="shared" si="94"/>
        <v>3.1637123012811355</v>
      </c>
      <c r="H126" s="36">
        <f t="shared" si="95"/>
        <v>3.7964547615373623</v>
      </c>
      <c r="I126" s="36">
        <f t="shared" si="96"/>
        <v>5.0619396820498164</v>
      </c>
      <c r="J126" s="36">
        <f t="shared" si="97"/>
        <v>5.6946821423060436</v>
      </c>
      <c r="K126" s="37">
        <f t="shared" si="98"/>
        <v>6.0743276184597796</v>
      </c>
      <c r="L126" s="35">
        <f t="shared" si="99"/>
        <v>1.8982273807686811</v>
      </c>
      <c r="M126" s="36">
        <f t="shared" si="100"/>
        <v>2.5309698410249082</v>
      </c>
      <c r="N126" s="36">
        <f t="shared" si="101"/>
        <v>3.1637123012811355</v>
      </c>
      <c r="O126" s="36">
        <f t="shared" si="102"/>
        <v>3.7964547615373623</v>
      </c>
      <c r="P126" s="37">
        <f t="shared" si="103"/>
        <v>4.4291972217935891</v>
      </c>
      <c r="Q126" s="38"/>
      <c r="R126" s="39">
        <f t="shared" si="81"/>
        <v>-2.7577625121646738</v>
      </c>
      <c r="S126" s="40">
        <f t="shared" si="82"/>
        <v>1.5504262161666269</v>
      </c>
      <c r="T126" s="40">
        <f t="shared" si="83"/>
        <v>-3.3093150145976087</v>
      </c>
      <c r="U126" s="40">
        <f t="shared" si="84"/>
        <v>1.8605114593999523</v>
      </c>
      <c r="V126" s="40">
        <f t="shared" si="85"/>
        <v>-4.4124200194634779</v>
      </c>
      <c r="W126" s="40">
        <f t="shared" si="86"/>
        <v>2.480681945866603</v>
      </c>
      <c r="X126" s="40">
        <f t="shared" si="87"/>
        <v>-4.9639725218964132</v>
      </c>
      <c r="Y126" s="40">
        <f t="shared" si="88"/>
        <v>2.7907671890999284</v>
      </c>
      <c r="Z126" s="40">
        <f t="shared" si="89"/>
        <v>-5.2949040233561737</v>
      </c>
      <c r="AA126" s="41">
        <f t="shared" si="90"/>
        <v>2.9768183350399235</v>
      </c>
      <c r="AB126" s="39">
        <f t="shared" si="104"/>
        <v>-1.6546575072988043</v>
      </c>
      <c r="AC126" s="40">
        <f t="shared" si="105"/>
        <v>0.93025572969997616</v>
      </c>
      <c r="AD126" s="40">
        <f t="shared" si="106"/>
        <v>-2.206210009731739</v>
      </c>
      <c r="AE126" s="40">
        <f t="shared" si="107"/>
        <v>1.2403409729333015</v>
      </c>
      <c r="AF126" s="40">
        <f t="shared" si="108"/>
        <v>-2.7577625121646738</v>
      </c>
      <c r="AG126" s="40">
        <f t="shared" si="109"/>
        <v>1.5504262161666269</v>
      </c>
      <c r="AH126" s="40">
        <f t="shared" si="110"/>
        <v>-3.3093150145976087</v>
      </c>
      <c r="AI126" s="40">
        <f t="shared" si="111"/>
        <v>1.8605114593999523</v>
      </c>
      <c r="AJ126" s="40">
        <f t="shared" si="112"/>
        <v>-3.8608675170305431</v>
      </c>
      <c r="AK126" s="41">
        <f t="shared" si="113"/>
        <v>2.1705967026332775</v>
      </c>
      <c r="AM126" s="38">
        <f>CHOOSE(Data!$F$13,R126,T126,V126,X126,Z126)</f>
        <v>-4.9639725218964132</v>
      </c>
      <c r="AN126" s="38">
        <f>CHOOSE(Data!$F$13,S126,U126,W126,Y126,AA126)</f>
        <v>2.7907671890999284</v>
      </c>
      <c r="AO126" s="38">
        <f>CHOOSE(Data!$F$13,AB126,AD126,AF126,AH126,AJ126)</f>
        <v>-3.3093150145976087</v>
      </c>
      <c r="AP126" s="38">
        <f>CHOOSE(Data!$F$13,AC126,AE126,AG126,AI126,AK126)</f>
        <v>1.8605114593999523</v>
      </c>
    </row>
    <row r="127" spans="1:42" x14ac:dyDescent="0.35">
      <c r="A127" s="4">
        <v>110</v>
      </c>
      <c r="B127" s="33">
        <f>Offset-DEGREES(ATAN2((Vfj*SIN(RADIANS(Data!$A127))),(Vcat+Vfj*COS(RADIANS(Data!$A127)))))</f>
        <v>61.269233534048205</v>
      </c>
      <c r="C127" s="33">
        <f t="shared" si="91"/>
        <v>216.35153980321914</v>
      </c>
      <c r="D127" s="4">
        <f t="shared" si="92"/>
        <v>394.67090073008154</v>
      </c>
      <c r="E127" s="33">
        <f t="shared" si="80"/>
        <v>450.0812245121071</v>
      </c>
      <c r="F127" s="34">
        <f t="shared" si="93"/>
        <v>151.2692335340482</v>
      </c>
      <c r="G127" s="35">
        <f t="shared" si="94"/>
        <v>3.1255640591118548</v>
      </c>
      <c r="H127" s="36">
        <f t="shared" si="95"/>
        <v>3.750676870934226</v>
      </c>
      <c r="I127" s="36">
        <f t="shared" si="96"/>
        <v>5.000902494578968</v>
      </c>
      <c r="J127" s="36">
        <f t="shared" si="97"/>
        <v>5.6260153064013387</v>
      </c>
      <c r="K127" s="37">
        <f t="shared" si="98"/>
        <v>6.0010829934947614</v>
      </c>
      <c r="L127" s="35">
        <f t="shared" si="99"/>
        <v>1.875338435467113</v>
      </c>
      <c r="M127" s="36">
        <f t="shared" si="100"/>
        <v>2.500451247289484</v>
      </c>
      <c r="N127" s="36">
        <f t="shared" si="101"/>
        <v>3.1255640591118548</v>
      </c>
      <c r="O127" s="36">
        <f t="shared" si="102"/>
        <v>3.750676870934226</v>
      </c>
      <c r="P127" s="37">
        <f t="shared" si="103"/>
        <v>4.3757896827565963</v>
      </c>
      <c r="Q127" s="38"/>
      <c r="R127" s="39">
        <f t="shared" si="81"/>
        <v>-2.7407701439588994</v>
      </c>
      <c r="S127" s="40">
        <f t="shared" si="82"/>
        <v>1.5024412486334662</v>
      </c>
      <c r="T127" s="40">
        <f t="shared" si="83"/>
        <v>-3.2889241727506793</v>
      </c>
      <c r="U127" s="40">
        <f t="shared" si="84"/>
        <v>1.8029294983601594</v>
      </c>
      <c r="V127" s="40">
        <f t="shared" si="85"/>
        <v>-4.385232230334239</v>
      </c>
      <c r="W127" s="40">
        <f t="shared" si="86"/>
        <v>2.403905997813546</v>
      </c>
      <c r="X127" s="40">
        <f t="shared" si="87"/>
        <v>-4.9333862591260189</v>
      </c>
      <c r="Y127" s="40">
        <f t="shared" si="88"/>
        <v>2.7043942475402392</v>
      </c>
      <c r="Z127" s="40">
        <f t="shared" si="89"/>
        <v>-5.2622786764010865</v>
      </c>
      <c r="AA127" s="41">
        <f t="shared" si="90"/>
        <v>2.8846871973762549</v>
      </c>
      <c r="AB127" s="39">
        <f t="shared" si="104"/>
        <v>-1.6444620863753396</v>
      </c>
      <c r="AC127" s="40">
        <f t="shared" si="105"/>
        <v>0.90146474918007968</v>
      </c>
      <c r="AD127" s="40">
        <f t="shared" si="106"/>
        <v>-2.1926161151671195</v>
      </c>
      <c r="AE127" s="40">
        <f t="shared" si="107"/>
        <v>1.201952998906773</v>
      </c>
      <c r="AF127" s="40">
        <f t="shared" si="108"/>
        <v>-2.7407701439588994</v>
      </c>
      <c r="AG127" s="40">
        <f t="shared" si="109"/>
        <v>1.5024412486334662</v>
      </c>
      <c r="AH127" s="40">
        <f t="shared" si="110"/>
        <v>-3.2889241727506793</v>
      </c>
      <c r="AI127" s="40">
        <f t="shared" si="111"/>
        <v>1.8029294983601594</v>
      </c>
      <c r="AJ127" s="40">
        <f t="shared" si="112"/>
        <v>-3.8370782015424587</v>
      </c>
      <c r="AK127" s="41">
        <f t="shared" si="113"/>
        <v>2.1034177480868523</v>
      </c>
      <c r="AM127" s="38">
        <f>CHOOSE(Data!$F$13,R127,T127,V127,X127,Z127)</f>
        <v>-4.9333862591260189</v>
      </c>
      <c r="AN127" s="38">
        <f>CHOOSE(Data!$F$13,S127,U127,W127,Y127,AA127)</f>
        <v>2.7043942475402392</v>
      </c>
      <c r="AO127" s="38">
        <f>CHOOSE(Data!$F$13,AB127,AD127,AF127,AH127,AJ127)</f>
        <v>-3.2889241727506793</v>
      </c>
      <c r="AP127" s="38">
        <f>CHOOSE(Data!$F$13,AC127,AE127,AG127,AI127,AK127)</f>
        <v>1.8029294983601594</v>
      </c>
    </row>
    <row r="128" spans="1:42" x14ac:dyDescent="0.35">
      <c r="A128" s="4">
        <v>111</v>
      </c>
      <c r="B128" s="33">
        <f>Offset-DEGREES(ATAN2((Vfj*SIN(RADIANS(Data!$A128))),(Vcat+Vfj*COS(RADIANS(Data!$A128)))))</f>
        <v>61.886181811436586</v>
      </c>
      <c r="C128" s="33">
        <f t="shared" si="91"/>
        <v>209.48546119097389</v>
      </c>
      <c r="D128" s="4">
        <f t="shared" si="92"/>
        <v>392.10377912882473</v>
      </c>
      <c r="E128" s="33">
        <f t="shared" si="80"/>
        <v>444.55543192891167</v>
      </c>
      <c r="F128" s="34">
        <f t="shared" si="93"/>
        <v>151.88618181143659</v>
      </c>
      <c r="G128" s="35">
        <f t="shared" si="94"/>
        <v>3.0871904995063306</v>
      </c>
      <c r="H128" s="36">
        <f t="shared" si="95"/>
        <v>3.7046285994075974</v>
      </c>
      <c r="I128" s="36">
        <f t="shared" si="96"/>
        <v>4.9395047992101295</v>
      </c>
      <c r="J128" s="36">
        <f t="shared" si="97"/>
        <v>5.5569428991113963</v>
      </c>
      <c r="K128" s="37">
        <f t="shared" si="98"/>
        <v>5.9274057590521556</v>
      </c>
      <c r="L128" s="35">
        <f t="shared" si="99"/>
        <v>1.8523142997037987</v>
      </c>
      <c r="M128" s="36">
        <f t="shared" si="100"/>
        <v>2.4697523996050648</v>
      </c>
      <c r="N128" s="36">
        <f t="shared" si="101"/>
        <v>3.0871904995063306</v>
      </c>
      <c r="O128" s="36">
        <f t="shared" si="102"/>
        <v>3.7046285994075974</v>
      </c>
      <c r="P128" s="37">
        <f t="shared" si="103"/>
        <v>4.3220666993088637</v>
      </c>
      <c r="Q128" s="38"/>
      <c r="R128" s="39">
        <f t="shared" si="81"/>
        <v>-2.7229429106168377</v>
      </c>
      <c r="S128" s="40">
        <f t="shared" si="82"/>
        <v>1.4547601471595415</v>
      </c>
      <c r="T128" s="40">
        <f t="shared" si="83"/>
        <v>-3.2675314927402055</v>
      </c>
      <c r="U128" s="40">
        <f t="shared" si="84"/>
        <v>1.7457121765914503</v>
      </c>
      <c r="V128" s="40">
        <f t="shared" si="85"/>
        <v>-4.3567086569869407</v>
      </c>
      <c r="W128" s="40">
        <f t="shared" si="86"/>
        <v>2.3276162354552667</v>
      </c>
      <c r="X128" s="40">
        <f t="shared" si="87"/>
        <v>-4.9012972391103089</v>
      </c>
      <c r="Y128" s="40">
        <f t="shared" si="88"/>
        <v>2.6185682648871755</v>
      </c>
      <c r="Z128" s="40">
        <f t="shared" si="89"/>
        <v>-5.2280503883843288</v>
      </c>
      <c r="AA128" s="41">
        <f t="shared" si="90"/>
        <v>2.7931394825463203</v>
      </c>
      <c r="AB128" s="39">
        <f t="shared" si="104"/>
        <v>-1.6337657463701027</v>
      </c>
      <c r="AC128" s="40">
        <f t="shared" si="105"/>
        <v>0.87285608829572514</v>
      </c>
      <c r="AD128" s="40">
        <f t="shared" si="106"/>
        <v>-2.1783543284934703</v>
      </c>
      <c r="AE128" s="40">
        <f t="shared" si="107"/>
        <v>1.1638081177276334</v>
      </c>
      <c r="AF128" s="40">
        <f t="shared" si="108"/>
        <v>-2.7229429106168377</v>
      </c>
      <c r="AG128" s="40">
        <f t="shared" si="109"/>
        <v>1.4547601471595415</v>
      </c>
      <c r="AH128" s="40">
        <f t="shared" si="110"/>
        <v>-3.2675314927402055</v>
      </c>
      <c r="AI128" s="40">
        <f t="shared" si="111"/>
        <v>1.7457121765914503</v>
      </c>
      <c r="AJ128" s="40">
        <f t="shared" si="112"/>
        <v>-3.8121200748635733</v>
      </c>
      <c r="AK128" s="41">
        <f t="shared" si="113"/>
        <v>2.0366642060233584</v>
      </c>
      <c r="AM128" s="38">
        <f>CHOOSE(Data!$F$13,R128,T128,V128,X128,Z128)</f>
        <v>-4.9012972391103089</v>
      </c>
      <c r="AN128" s="38">
        <f>CHOOSE(Data!$F$13,S128,U128,W128,Y128,AA128)</f>
        <v>2.6185682648871755</v>
      </c>
      <c r="AO128" s="38">
        <f>CHOOSE(Data!$F$13,AB128,AD128,AF128,AH128,AJ128)</f>
        <v>-3.2675314927402055</v>
      </c>
      <c r="AP128" s="38">
        <f>CHOOSE(Data!$F$13,AC128,AE128,AG128,AI128,AK128)</f>
        <v>1.7457121765914503</v>
      </c>
    </row>
    <row r="129" spans="1:42" x14ac:dyDescent="0.35">
      <c r="A129" s="4">
        <v>112</v>
      </c>
      <c r="B129" s="33">
        <f>Offset-DEGREES(ATAN2((Vfj*SIN(RADIANS(Data!$A129))),(Vcat+Vfj*COS(RADIANS(Data!$A129)))))</f>
        <v>62.506082730585575</v>
      </c>
      <c r="C129" s="33">
        <f t="shared" si="91"/>
        <v>202.66523076531692</v>
      </c>
      <c r="D129" s="4">
        <f t="shared" si="92"/>
        <v>389.41721891805071</v>
      </c>
      <c r="E129" s="33">
        <f t="shared" si="80"/>
        <v>438.99768353720066</v>
      </c>
      <c r="F129" s="34">
        <f t="shared" si="93"/>
        <v>152.50608273058558</v>
      </c>
      <c r="G129" s="35">
        <f t="shared" si="94"/>
        <v>3.0485950245638933</v>
      </c>
      <c r="H129" s="36">
        <f t="shared" si="95"/>
        <v>3.6583140294766721</v>
      </c>
      <c r="I129" s="36">
        <f t="shared" si="96"/>
        <v>4.8777520393022291</v>
      </c>
      <c r="J129" s="36">
        <f t="shared" si="97"/>
        <v>5.4874710442150079</v>
      </c>
      <c r="K129" s="37">
        <f t="shared" si="98"/>
        <v>5.853302447162676</v>
      </c>
      <c r="L129" s="35">
        <f t="shared" si="99"/>
        <v>1.829157014738336</v>
      </c>
      <c r="M129" s="36">
        <f t="shared" si="100"/>
        <v>2.4388760196511146</v>
      </c>
      <c r="N129" s="36">
        <f t="shared" si="101"/>
        <v>3.0485950245638933</v>
      </c>
      <c r="O129" s="36">
        <f t="shared" si="102"/>
        <v>3.6583140294766721</v>
      </c>
      <c r="P129" s="37">
        <f t="shared" si="103"/>
        <v>4.2680330343894504</v>
      </c>
      <c r="Q129" s="38"/>
      <c r="R129" s="39">
        <f t="shared" si="81"/>
        <v>-2.7042862424864631</v>
      </c>
      <c r="S129" s="40">
        <f t="shared" si="82"/>
        <v>1.4073974358702561</v>
      </c>
      <c r="T129" s="40">
        <f t="shared" si="83"/>
        <v>-3.2451434909837555</v>
      </c>
      <c r="U129" s="40">
        <f t="shared" si="84"/>
        <v>1.6888769230443073</v>
      </c>
      <c r="V129" s="40">
        <f t="shared" si="85"/>
        <v>-4.3268579879783404</v>
      </c>
      <c r="W129" s="40">
        <f t="shared" si="86"/>
        <v>2.2518358973924095</v>
      </c>
      <c r="X129" s="40">
        <f t="shared" si="87"/>
        <v>-4.8677152364756333</v>
      </c>
      <c r="Y129" s="40">
        <f t="shared" si="88"/>
        <v>2.5333153845664609</v>
      </c>
      <c r="Z129" s="40">
        <f t="shared" si="89"/>
        <v>-5.1922295855740099</v>
      </c>
      <c r="AA129" s="41">
        <f t="shared" si="90"/>
        <v>2.7022030768708922</v>
      </c>
      <c r="AB129" s="39">
        <f t="shared" si="104"/>
        <v>-1.6225717454918778</v>
      </c>
      <c r="AC129" s="40">
        <f t="shared" si="105"/>
        <v>0.84443846152215363</v>
      </c>
      <c r="AD129" s="40">
        <f t="shared" si="106"/>
        <v>-2.1634289939891702</v>
      </c>
      <c r="AE129" s="40">
        <f t="shared" si="107"/>
        <v>1.1259179486962048</v>
      </c>
      <c r="AF129" s="40">
        <f t="shared" si="108"/>
        <v>-2.7042862424864631</v>
      </c>
      <c r="AG129" s="40">
        <f t="shared" si="109"/>
        <v>1.4073974358702561</v>
      </c>
      <c r="AH129" s="40">
        <f t="shared" si="110"/>
        <v>-3.2451434909837555</v>
      </c>
      <c r="AI129" s="40">
        <f t="shared" si="111"/>
        <v>1.6888769230443073</v>
      </c>
      <c r="AJ129" s="40">
        <f t="shared" si="112"/>
        <v>-3.786000739481048</v>
      </c>
      <c r="AK129" s="41">
        <f t="shared" si="113"/>
        <v>1.9703564102183584</v>
      </c>
      <c r="AM129" s="38">
        <f>CHOOSE(Data!$F$13,R129,T129,V129,X129,Z129)</f>
        <v>-4.8677152364756333</v>
      </c>
      <c r="AN129" s="38">
        <f>CHOOSE(Data!$F$13,S129,U129,W129,Y129,AA129)</f>
        <v>2.5333153845664609</v>
      </c>
      <c r="AO129" s="38">
        <f>CHOOSE(Data!$F$13,AB129,AD129,AF129,AH129,AJ129)</f>
        <v>-3.2451434909837555</v>
      </c>
      <c r="AP129" s="38">
        <f>CHOOSE(Data!$F$13,AC129,AE129,AG129,AI129,AK129)</f>
        <v>1.6888769230443073</v>
      </c>
    </row>
    <row r="130" spans="1:42" x14ac:dyDescent="0.35">
      <c r="A130" s="4">
        <v>113</v>
      </c>
      <c r="B130" s="33">
        <f>Offset-DEGREES(ATAN2((Vfj*SIN(RADIANS(Data!$A130))),(Vcat+Vfj*COS(RADIANS(Data!$A130)))))</f>
        <v>63.129067420376927</v>
      </c>
      <c r="C130" s="33">
        <f t="shared" si="91"/>
        <v>195.89292603450502</v>
      </c>
      <c r="D130" s="4">
        <f t="shared" si="92"/>
        <v>386.6120384500249</v>
      </c>
      <c r="E130" s="33">
        <f t="shared" si="80"/>
        <v>433.40847562645052</v>
      </c>
      <c r="F130" s="34">
        <f t="shared" si="93"/>
        <v>153.12906742037694</v>
      </c>
      <c r="G130" s="35">
        <f t="shared" si="94"/>
        <v>3.0097810807392396</v>
      </c>
      <c r="H130" s="36">
        <f t="shared" si="95"/>
        <v>3.611737296887088</v>
      </c>
      <c r="I130" s="36">
        <f t="shared" si="96"/>
        <v>4.8156497291827831</v>
      </c>
      <c r="J130" s="36">
        <f t="shared" si="97"/>
        <v>5.4176059453306316</v>
      </c>
      <c r="K130" s="37">
        <f t="shared" si="98"/>
        <v>5.7787796750193401</v>
      </c>
      <c r="L130" s="35">
        <f t="shared" si="99"/>
        <v>1.805868648443544</v>
      </c>
      <c r="M130" s="36">
        <f t="shared" si="100"/>
        <v>2.4078248645913916</v>
      </c>
      <c r="N130" s="36">
        <f t="shared" si="101"/>
        <v>3.0097810807392396</v>
      </c>
      <c r="O130" s="36">
        <f t="shared" si="102"/>
        <v>3.611737296887088</v>
      </c>
      <c r="P130" s="37">
        <f t="shared" si="103"/>
        <v>4.2136935130349356</v>
      </c>
      <c r="Q130" s="38"/>
      <c r="R130" s="39">
        <f t="shared" si="81"/>
        <v>-2.6848058225696172</v>
      </c>
      <c r="S130" s="40">
        <f t="shared" si="82"/>
        <v>1.3603675419062846</v>
      </c>
      <c r="T130" s="40">
        <f t="shared" si="83"/>
        <v>-3.2217669870835408</v>
      </c>
      <c r="U130" s="40">
        <f t="shared" si="84"/>
        <v>1.6324410502875417</v>
      </c>
      <c r="V130" s="40">
        <f t="shared" si="85"/>
        <v>-4.2956893161113872</v>
      </c>
      <c r="W130" s="40">
        <f t="shared" si="86"/>
        <v>2.176588067050055</v>
      </c>
      <c r="X130" s="40">
        <f t="shared" si="87"/>
        <v>-4.8326504806253112</v>
      </c>
      <c r="Y130" s="40">
        <f t="shared" si="88"/>
        <v>2.4486615754313124</v>
      </c>
      <c r="Z130" s="40">
        <f t="shared" si="89"/>
        <v>-5.1548271793336653</v>
      </c>
      <c r="AA130" s="41">
        <f t="shared" si="90"/>
        <v>2.6119056804600662</v>
      </c>
      <c r="AB130" s="39">
        <f t="shared" si="104"/>
        <v>-1.6108834935417704</v>
      </c>
      <c r="AC130" s="40">
        <f t="shared" si="105"/>
        <v>0.81622052514377086</v>
      </c>
      <c r="AD130" s="40">
        <f t="shared" si="106"/>
        <v>-2.1478446580556936</v>
      </c>
      <c r="AE130" s="40">
        <f t="shared" si="107"/>
        <v>1.0882940335250275</v>
      </c>
      <c r="AF130" s="40">
        <f t="shared" si="108"/>
        <v>-2.6848058225696172</v>
      </c>
      <c r="AG130" s="40">
        <f t="shared" si="109"/>
        <v>1.3603675419062846</v>
      </c>
      <c r="AH130" s="40">
        <f t="shared" si="110"/>
        <v>-3.2217669870835408</v>
      </c>
      <c r="AI130" s="40">
        <f t="shared" si="111"/>
        <v>1.6324410502875417</v>
      </c>
      <c r="AJ130" s="40">
        <f t="shared" si="112"/>
        <v>-3.758728151597464</v>
      </c>
      <c r="AK130" s="41">
        <f t="shared" si="113"/>
        <v>1.9045145586687984</v>
      </c>
      <c r="AM130" s="38">
        <f>CHOOSE(Data!$F$13,R130,T130,V130,X130,Z130)</f>
        <v>-4.8326504806253112</v>
      </c>
      <c r="AN130" s="38">
        <f>CHOOSE(Data!$F$13,S130,U130,W130,Y130,AA130)</f>
        <v>2.4486615754313124</v>
      </c>
      <c r="AO130" s="38">
        <f>CHOOSE(Data!$F$13,AB130,AD130,AF130,AH130,AJ130)</f>
        <v>-3.2217669870835408</v>
      </c>
      <c r="AP130" s="38">
        <f>CHOOSE(Data!$F$13,AC130,AE130,AG130,AI130,AK130)</f>
        <v>1.6324410502875417</v>
      </c>
    </row>
    <row r="131" spans="1:42" x14ac:dyDescent="0.35">
      <c r="A131" s="4">
        <v>114</v>
      </c>
      <c r="B131" s="33">
        <f>Offset-DEGREES(ATAN2((Vfj*SIN(RADIANS(Data!$A131))),(Vcat+Vfj*COS(RADIANS(Data!$A131)))))</f>
        <v>63.755274693287987</v>
      </c>
      <c r="C131" s="33">
        <f t="shared" si="91"/>
        <v>189.1706099081639</v>
      </c>
      <c r="D131" s="4">
        <f t="shared" si="92"/>
        <v>383.68909220989235</v>
      </c>
      <c r="E131" s="33">
        <f t="shared" si="80"/>
        <v>427.78831112347842</v>
      </c>
      <c r="F131" s="34">
        <f t="shared" si="93"/>
        <v>153.75527469328799</v>
      </c>
      <c r="G131" s="35">
        <f t="shared" si="94"/>
        <v>2.9707521605797114</v>
      </c>
      <c r="H131" s="36">
        <f t="shared" si="95"/>
        <v>3.5649025926956535</v>
      </c>
      <c r="I131" s="36">
        <f t="shared" si="96"/>
        <v>4.7532034569275385</v>
      </c>
      <c r="J131" s="36">
        <f t="shared" si="97"/>
        <v>5.3473538890434806</v>
      </c>
      <c r="K131" s="37">
        <f t="shared" si="98"/>
        <v>5.7038441483130455</v>
      </c>
      <c r="L131" s="35">
        <f t="shared" si="99"/>
        <v>1.7824512963478267</v>
      </c>
      <c r="M131" s="36">
        <f t="shared" si="100"/>
        <v>2.3766017284637693</v>
      </c>
      <c r="N131" s="36">
        <f t="shared" si="101"/>
        <v>2.9707521605797114</v>
      </c>
      <c r="O131" s="36">
        <f t="shared" si="102"/>
        <v>3.5649025926956535</v>
      </c>
      <c r="P131" s="37">
        <f t="shared" si="103"/>
        <v>4.1590530248115964</v>
      </c>
      <c r="Q131" s="38"/>
      <c r="R131" s="39">
        <f t="shared" si="81"/>
        <v>-2.6645075847909192</v>
      </c>
      <c r="S131" s="40">
        <f t="shared" si="82"/>
        <v>1.3136847910289162</v>
      </c>
      <c r="T131" s="40">
        <f t="shared" si="83"/>
        <v>-3.1974091017491029</v>
      </c>
      <c r="U131" s="40">
        <f t="shared" si="84"/>
        <v>1.5764217492346995</v>
      </c>
      <c r="V131" s="40">
        <f t="shared" si="85"/>
        <v>-4.2632121356654711</v>
      </c>
      <c r="W131" s="40">
        <f t="shared" si="86"/>
        <v>2.101895665646266</v>
      </c>
      <c r="X131" s="40">
        <f t="shared" si="87"/>
        <v>-4.7961136526236547</v>
      </c>
      <c r="Y131" s="40">
        <f t="shared" si="88"/>
        <v>2.3646326238520494</v>
      </c>
      <c r="Z131" s="40">
        <f t="shared" si="89"/>
        <v>-5.1158545627985648</v>
      </c>
      <c r="AA131" s="41">
        <f t="shared" si="90"/>
        <v>2.522274798775519</v>
      </c>
      <c r="AB131" s="39">
        <f t="shared" si="104"/>
        <v>-1.5987045508745514</v>
      </c>
      <c r="AC131" s="40">
        <f t="shared" si="105"/>
        <v>0.78821087461734973</v>
      </c>
      <c r="AD131" s="40">
        <f t="shared" si="106"/>
        <v>-2.1316060678327355</v>
      </c>
      <c r="AE131" s="40">
        <f t="shared" si="107"/>
        <v>1.050947832823133</v>
      </c>
      <c r="AF131" s="40">
        <f t="shared" si="108"/>
        <v>-2.6645075847909192</v>
      </c>
      <c r="AG131" s="40">
        <f t="shared" si="109"/>
        <v>1.3136847910289162</v>
      </c>
      <c r="AH131" s="40">
        <f t="shared" si="110"/>
        <v>-3.1974091017491029</v>
      </c>
      <c r="AI131" s="40">
        <f t="shared" si="111"/>
        <v>1.5764217492346995</v>
      </c>
      <c r="AJ131" s="40">
        <f t="shared" si="112"/>
        <v>-3.730310618707287</v>
      </c>
      <c r="AK131" s="41">
        <f t="shared" si="113"/>
        <v>1.8391587074404829</v>
      </c>
      <c r="AM131" s="38">
        <f>CHOOSE(Data!$F$13,R131,T131,V131,X131,Z131)</f>
        <v>-4.7961136526236547</v>
      </c>
      <c r="AN131" s="38">
        <f>CHOOSE(Data!$F$13,S131,U131,W131,Y131,AA131)</f>
        <v>2.3646326238520494</v>
      </c>
      <c r="AO131" s="38">
        <f>CHOOSE(Data!$F$13,AB131,AD131,AF131,AH131,AJ131)</f>
        <v>-3.1974091017491029</v>
      </c>
      <c r="AP131" s="38">
        <f>CHOOSE(Data!$F$13,AC131,AE131,AG131,AI131,AK131)</f>
        <v>1.5764217492346995</v>
      </c>
    </row>
    <row r="132" spans="1:42" x14ac:dyDescent="0.35">
      <c r="A132" s="4">
        <v>115</v>
      </c>
      <c r="B132" s="33">
        <f>Offset-DEGREES(ATAN2((Vfj*SIN(RADIANS(Data!$A132))),(Vcat+Vfj*COS(RADIANS(Data!$A132)))))</f>
        <v>64.384851616116848</v>
      </c>
      <c r="C132" s="33">
        <f t="shared" si="91"/>
        <v>182.50033006890629</v>
      </c>
      <c r="D132" s="4">
        <f t="shared" si="92"/>
        <v>380.649270555393</v>
      </c>
      <c r="E132" s="33">
        <f t="shared" si="80"/>
        <v>422.13769986772388</v>
      </c>
      <c r="F132" s="34">
        <f t="shared" si="93"/>
        <v>154.38485161611686</v>
      </c>
      <c r="G132" s="35">
        <f t="shared" si="94"/>
        <v>2.9315118046369713</v>
      </c>
      <c r="H132" s="36">
        <f t="shared" si="95"/>
        <v>3.5178141655643653</v>
      </c>
      <c r="I132" s="36">
        <f t="shared" si="96"/>
        <v>4.6904188874191544</v>
      </c>
      <c r="J132" s="36">
        <f t="shared" si="97"/>
        <v>5.276721248346548</v>
      </c>
      <c r="K132" s="37">
        <f t="shared" si="98"/>
        <v>5.6285026649029852</v>
      </c>
      <c r="L132" s="35">
        <f t="shared" si="99"/>
        <v>1.7589070827821827</v>
      </c>
      <c r="M132" s="36">
        <f t="shared" si="100"/>
        <v>2.3452094437095772</v>
      </c>
      <c r="N132" s="36">
        <f t="shared" si="101"/>
        <v>2.9315118046369713</v>
      </c>
      <c r="O132" s="36">
        <f t="shared" si="102"/>
        <v>3.5178141655643653</v>
      </c>
      <c r="P132" s="37">
        <f t="shared" si="103"/>
        <v>4.1041165264917598</v>
      </c>
      <c r="Q132" s="38"/>
      <c r="R132" s="39">
        <f t="shared" si="81"/>
        <v>-2.6433977121902292</v>
      </c>
      <c r="S132" s="40">
        <f t="shared" si="82"/>
        <v>1.2673634032562933</v>
      </c>
      <c r="T132" s="40">
        <f t="shared" si="83"/>
        <v>-3.1720772546282752</v>
      </c>
      <c r="U132" s="40">
        <f t="shared" si="84"/>
        <v>1.5208360839075517</v>
      </c>
      <c r="V132" s="40">
        <f t="shared" si="85"/>
        <v>-4.2294363395043675</v>
      </c>
      <c r="W132" s="40">
        <f t="shared" si="86"/>
        <v>2.0277814452100693</v>
      </c>
      <c r="X132" s="40">
        <f t="shared" si="87"/>
        <v>-4.7581158819424125</v>
      </c>
      <c r="Y132" s="40">
        <f t="shared" si="88"/>
        <v>2.2812541258613277</v>
      </c>
      <c r="Z132" s="40">
        <f t="shared" si="89"/>
        <v>-5.0753236074052408</v>
      </c>
      <c r="AA132" s="41">
        <f t="shared" si="90"/>
        <v>2.433337734252083</v>
      </c>
      <c r="AB132" s="39">
        <f t="shared" si="104"/>
        <v>-1.5860386273141376</v>
      </c>
      <c r="AC132" s="40">
        <f t="shared" si="105"/>
        <v>0.76041804195377583</v>
      </c>
      <c r="AD132" s="40">
        <f t="shared" si="106"/>
        <v>-2.1147181697521837</v>
      </c>
      <c r="AE132" s="40">
        <f t="shared" si="107"/>
        <v>1.0138907226050347</v>
      </c>
      <c r="AF132" s="40">
        <f t="shared" si="108"/>
        <v>-2.6433977121902292</v>
      </c>
      <c r="AG132" s="40">
        <f t="shared" si="109"/>
        <v>1.2673634032562933</v>
      </c>
      <c r="AH132" s="40">
        <f t="shared" si="110"/>
        <v>-3.1720772546282752</v>
      </c>
      <c r="AI132" s="40">
        <f t="shared" si="111"/>
        <v>1.5208360839075517</v>
      </c>
      <c r="AJ132" s="40">
        <f t="shared" si="112"/>
        <v>-3.7007567970663211</v>
      </c>
      <c r="AK132" s="41">
        <f t="shared" si="113"/>
        <v>1.7743087645588105</v>
      </c>
      <c r="AM132" s="38">
        <f>CHOOSE(Data!$F$13,R132,T132,V132,X132,Z132)</f>
        <v>-4.7581158819424125</v>
      </c>
      <c r="AN132" s="38">
        <f>CHOOSE(Data!$F$13,S132,U132,W132,Y132,AA132)</f>
        <v>2.2812541258613277</v>
      </c>
      <c r="AO132" s="38">
        <f>CHOOSE(Data!$F$13,AB132,AD132,AF132,AH132,AJ132)</f>
        <v>-3.1720772546282752</v>
      </c>
      <c r="AP132" s="38">
        <f>CHOOSE(Data!$F$13,AC132,AE132,AG132,AI132,AK132)</f>
        <v>1.5208360839075517</v>
      </c>
    </row>
    <row r="133" spans="1:42" x14ac:dyDescent="0.35">
      <c r="A133" s="4">
        <v>116</v>
      </c>
      <c r="B133" s="33">
        <f>Offset-DEGREES(ATAN2((Vfj*SIN(RADIANS(Data!$A133))),(Vcat+Vfj*COS(RADIANS(Data!$A133)))))</f>
        <v>65.017954131939391</v>
      </c>
      <c r="C133" s="33">
        <f t="shared" si="91"/>
        <v>175.88411834858744</v>
      </c>
      <c r="D133" s="4">
        <f t="shared" si="92"/>
        <v>377.49349944565012</v>
      </c>
      <c r="E133" s="33">
        <f t="shared" si="80"/>
        <v>416.4571589143149</v>
      </c>
      <c r="F133" s="34">
        <f t="shared" si="93"/>
        <v>155.0179541319394</v>
      </c>
      <c r="G133" s="35">
        <f t="shared" si="94"/>
        <v>2.8920636035716316</v>
      </c>
      <c r="H133" s="36">
        <f t="shared" si="95"/>
        <v>3.4704763242859573</v>
      </c>
      <c r="I133" s="36">
        <f t="shared" si="96"/>
        <v>4.62730176571461</v>
      </c>
      <c r="J133" s="36">
        <f t="shared" si="97"/>
        <v>5.2057144864289357</v>
      </c>
      <c r="K133" s="37">
        <f t="shared" si="98"/>
        <v>5.5527621188575313</v>
      </c>
      <c r="L133" s="35">
        <f t="shared" si="99"/>
        <v>1.7352381621429787</v>
      </c>
      <c r="M133" s="36">
        <f t="shared" si="100"/>
        <v>2.313650882857305</v>
      </c>
      <c r="N133" s="36">
        <f t="shared" si="101"/>
        <v>2.8920636035716316</v>
      </c>
      <c r="O133" s="36">
        <f t="shared" si="102"/>
        <v>3.4704763242859573</v>
      </c>
      <c r="P133" s="37">
        <f t="shared" si="103"/>
        <v>4.0488890450002835</v>
      </c>
      <c r="Q133" s="38"/>
      <c r="R133" s="39">
        <f t="shared" si="81"/>
        <v>-2.6214826350392375</v>
      </c>
      <c r="S133" s="40">
        <f t="shared" si="82"/>
        <v>1.2214174885318567</v>
      </c>
      <c r="T133" s="40">
        <f t="shared" si="83"/>
        <v>-3.1457791620470843</v>
      </c>
      <c r="U133" s="40">
        <f t="shared" si="84"/>
        <v>1.4657009862382278</v>
      </c>
      <c r="V133" s="40">
        <f t="shared" si="85"/>
        <v>-4.1943722160627797</v>
      </c>
      <c r="W133" s="40">
        <f t="shared" si="86"/>
        <v>1.9542679816509705</v>
      </c>
      <c r="X133" s="40">
        <f t="shared" si="87"/>
        <v>-4.7186687430706264</v>
      </c>
      <c r="Y133" s="40">
        <f t="shared" si="88"/>
        <v>2.1985514793573415</v>
      </c>
      <c r="Z133" s="40">
        <f t="shared" si="89"/>
        <v>-5.0332466592753349</v>
      </c>
      <c r="AA133" s="41">
        <f t="shared" si="90"/>
        <v>2.3451215779811641</v>
      </c>
      <c r="AB133" s="39">
        <f t="shared" si="104"/>
        <v>-1.5728895810235421</v>
      </c>
      <c r="AC133" s="40">
        <f t="shared" si="105"/>
        <v>0.73285049311911388</v>
      </c>
      <c r="AD133" s="40">
        <f t="shared" si="106"/>
        <v>-2.0971861080313898</v>
      </c>
      <c r="AE133" s="40">
        <f t="shared" si="107"/>
        <v>0.97713399082548524</v>
      </c>
      <c r="AF133" s="40">
        <f t="shared" si="108"/>
        <v>-2.6214826350392375</v>
      </c>
      <c r="AG133" s="40">
        <f t="shared" si="109"/>
        <v>1.2214174885318567</v>
      </c>
      <c r="AH133" s="40">
        <f t="shared" si="110"/>
        <v>-3.1457791620470843</v>
      </c>
      <c r="AI133" s="40">
        <f t="shared" si="111"/>
        <v>1.4657009862382278</v>
      </c>
      <c r="AJ133" s="40">
        <f t="shared" si="112"/>
        <v>-3.6700756890549315</v>
      </c>
      <c r="AK133" s="41">
        <f t="shared" si="113"/>
        <v>1.709984483944599</v>
      </c>
      <c r="AM133" s="38">
        <f>CHOOSE(Data!$F$13,R133,T133,V133,X133,Z133)</f>
        <v>-4.7186687430706264</v>
      </c>
      <c r="AN133" s="38">
        <f>CHOOSE(Data!$F$13,S133,U133,W133,Y133,AA133)</f>
        <v>2.1985514793573415</v>
      </c>
      <c r="AO133" s="38">
        <f>CHOOSE(Data!$F$13,AB133,AD133,AF133,AH133,AJ133)</f>
        <v>-3.1457791620470843</v>
      </c>
      <c r="AP133" s="38">
        <f>CHOOSE(Data!$F$13,AC133,AE133,AG133,AI133,AK133)</f>
        <v>1.4657009862382278</v>
      </c>
    </row>
    <row r="134" spans="1:42" x14ac:dyDescent="0.35">
      <c r="A134" s="4">
        <v>117</v>
      </c>
      <c r="B134" s="33">
        <f>Offset-DEGREES(ATAN2((Vfj*SIN(RADIANS(Data!$A134))),(Vcat+Vfj*COS(RADIANS(Data!$A134)))))</f>
        <v>65.654747738706504</v>
      </c>
      <c r="C134" s="33">
        <f t="shared" si="91"/>
        <v>169.32399010939039</v>
      </c>
      <c r="D134" s="4">
        <f t="shared" si="92"/>
        <v>374.22274015911449</v>
      </c>
      <c r="E134" s="33">
        <f t="shared" si="80"/>
        <v>410.74721286791595</v>
      </c>
      <c r="F134" s="34">
        <f t="shared" si="93"/>
        <v>155.6547477387065</v>
      </c>
      <c r="G134" s="35">
        <f t="shared" si="94"/>
        <v>2.8524112004716384</v>
      </c>
      <c r="H134" s="36">
        <f t="shared" si="95"/>
        <v>3.4228934405659666</v>
      </c>
      <c r="I134" s="36">
        <f t="shared" si="96"/>
        <v>4.5638579207546215</v>
      </c>
      <c r="J134" s="36">
        <f t="shared" si="97"/>
        <v>5.1343401608489492</v>
      </c>
      <c r="K134" s="37">
        <f t="shared" si="98"/>
        <v>5.4766295049055458</v>
      </c>
      <c r="L134" s="35">
        <f t="shared" si="99"/>
        <v>1.7114467202829833</v>
      </c>
      <c r="M134" s="36">
        <f t="shared" si="100"/>
        <v>2.2819289603773107</v>
      </c>
      <c r="N134" s="36">
        <f t="shared" si="101"/>
        <v>2.8524112004716384</v>
      </c>
      <c r="O134" s="36">
        <f t="shared" si="102"/>
        <v>3.4228934405659666</v>
      </c>
      <c r="P134" s="37">
        <f t="shared" si="103"/>
        <v>3.9933756806602938</v>
      </c>
      <c r="Q134" s="38"/>
      <c r="R134" s="39">
        <f t="shared" si="81"/>
        <v>-2.5987690288827392</v>
      </c>
      <c r="S134" s="40">
        <f t="shared" si="82"/>
        <v>1.1758610424263225</v>
      </c>
      <c r="T134" s="40">
        <f t="shared" si="83"/>
        <v>-3.1185228346592875</v>
      </c>
      <c r="U134" s="40">
        <f t="shared" si="84"/>
        <v>1.4110332509115873</v>
      </c>
      <c r="V134" s="40">
        <f t="shared" si="85"/>
        <v>-4.1580304462123827</v>
      </c>
      <c r="W134" s="40">
        <f t="shared" si="86"/>
        <v>1.8813776678821159</v>
      </c>
      <c r="X134" s="40">
        <f t="shared" si="87"/>
        <v>-4.6777842519889301</v>
      </c>
      <c r="Y134" s="40">
        <f t="shared" si="88"/>
        <v>2.1165498763673805</v>
      </c>
      <c r="Z134" s="40">
        <f t="shared" si="89"/>
        <v>-4.9896365354548591</v>
      </c>
      <c r="AA134" s="41">
        <f t="shared" si="90"/>
        <v>2.2576532014585391</v>
      </c>
      <c r="AB134" s="39">
        <f t="shared" si="104"/>
        <v>-1.5592614173296437</v>
      </c>
      <c r="AC134" s="40">
        <f t="shared" si="105"/>
        <v>0.70551662545579363</v>
      </c>
      <c r="AD134" s="40">
        <f t="shared" si="106"/>
        <v>-2.0790152231061914</v>
      </c>
      <c r="AE134" s="40">
        <f t="shared" si="107"/>
        <v>0.94068883394105796</v>
      </c>
      <c r="AF134" s="40">
        <f t="shared" si="108"/>
        <v>-2.5987690288827392</v>
      </c>
      <c r="AG134" s="40">
        <f t="shared" si="109"/>
        <v>1.1758610424263225</v>
      </c>
      <c r="AH134" s="40">
        <f t="shared" si="110"/>
        <v>-3.1185228346592875</v>
      </c>
      <c r="AI134" s="40">
        <f t="shared" si="111"/>
        <v>1.4110332509115873</v>
      </c>
      <c r="AJ134" s="40">
        <f t="shared" si="112"/>
        <v>-3.6382766404358349</v>
      </c>
      <c r="AK134" s="41">
        <f t="shared" si="113"/>
        <v>1.6462054593968516</v>
      </c>
      <c r="AM134" s="38">
        <f>CHOOSE(Data!$F$13,R134,T134,V134,X134,Z134)</f>
        <v>-4.6777842519889301</v>
      </c>
      <c r="AN134" s="38">
        <f>CHOOSE(Data!$F$13,S134,U134,W134,Y134,AA134)</f>
        <v>2.1165498763673805</v>
      </c>
      <c r="AO134" s="38">
        <f>CHOOSE(Data!$F$13,AB134,AD134,AF134,AH134,AJ134)</f>
        <v>-3.1185228346592875</v>
      </c>
      <c r="AP134" s="38">
        <f>CHOOSE(Data!$F$13,AC134,AE134,AG134,AI134,AK134)</f>
        <v>1.4110332509115873</v>
      </c>
    </row>
    <row r="135" spans="1:42" x14ac:dyDescent="0.35">
      <c r="A135" s="4">
        <v>118</v>
      </c>
      <c r="B135" s="33">
        <f>Offset-DEGREES(ATAN2((Vfj*SIN(RADIANS(Data!$A135))),(Vcat+Vfj*COS(RADIANS(Data!$A135)))))</f>
        <v>66.295408230547309</v>
      </c>
      <c r="C135" s="33">
        <f t="shared" si="91"/>
        <v>162.82194362992581</v>
      </c>
      <c r="D135" s="4">
        <f t="shared" si="92"/>
        <v>370.8379890007493</v>
      </c>
      <c r="E135" s="33">
        <f t="shared" si="80"/>
        <v>405.0083942507199</v>
      </c>
      <c r="F135" s="34">
        <f t="shared" si="93"/>
        <v>156.29540823054731</v>
      </c>
      <c r="G135" s="35">
        <f t="shared" si="94"/>
        <v>2.8125582934077769</v>
      </c>
      <c r="H135" s="36">
        <f t="shared" si="95"/>
        <v>3.3750699520893326</v>
      </c>
      <c r="I135" s="36">
        <f t="shared" si="96"/>
        <v>4.5000932694524431</v>
      </c>
      <c r="J135" s="36">
        <f t="shared" si="97"/>
        <v>5.0626049281339984</v>
      </c>
      <c r="K135" s="37">
        <f t="shared" si="98"/>
        <v>5.4001119233429318</v>
      </c>
      <c r="L135" s="35">
        <f t="shared" si="99"/>
        <v>1.6875349760446663</v>
      </c>
      <c r="M135" s="36">
        <f t="shared" si="100"/>
        <v>2.2500466347262216</v>
      </c>
      <c r="N135" s="36">
        <f t="shared" si="101"/>
        <v>2.8125582934077769</v>
      </c>
      <c r="O135" s="36">
        <f t="shared" si="102"/>
        <v>3.3750699520893326</v>
      </c>
      <c r="P135" s="37">
        <f t="shared" si="103"/>
        <v>3.9375816107708883</v>
      </c>
      <c r="Q135" s="38"/>
      <c r="R135" s="39">
        <f t="shared" si="81"/>
        <v>-2.5752638125052036</v>
      </c>
      <c r="S135" s="40">
        <f t="shared" si="82"/>
        <v>1.1307079418744839</v>
      </c>
      <c r="T135" s="40">
        <f t="shared" si="83"/>
        <v>-3.0903165750062445</v>
      </c>
      <c r="U135" s="40">
        <f t="shared" si="84"/>
        <v>1.3568495302493808</v>
      </c>
      <c r="V135" s="40">
        <f t="shared" si="85"/>
        <v>-4.1204221000083256</v>
      </c>
      <c r="W135" s="40">
        <f t="shared" si="86"/>
        <v>1.8091327069991743</v>
      </c>
      <c r="X135" s="40">
        <f t="shared" si="87"/>
        <v>-4.6354748625093665</v>
      </c>
      <c r="Y135" s="40">
        <f t="shared" si="88"/>
        <v>2.0352742953740712</v>
      </c>
      <c r="Z135" s="40">
        <f t="shared" si="89"/>
        <v>-4.9445065200099911</v>
      </c>
      <c r="AA135" s="41">
        <f t="shared" si="90"/>
        <v>2.1709592483990092</v>
      </c>
      <c r="AB135" s="39">
        <f t="shared" si="104"/>
        <v>-1.5451582875031222</v>
      </c>
      <c r="AC135" s="40">
        <f t="shared" si="105"/>
        <v>0.67842476512469041</v>
      </c>
      <c r="AD135" s="40">
        <f t="shared" si="106"/>
        <v>-2.0602110500041628</v>
      </c>
      <c r="AE135" s="40">
        <f t="shared" si="107"/>
        <v>0.90456635349958714</v>
      </c>
      <c r="AF135" s="40">
        <f t="shared" si="108"/>
        <v>-2.5752638125052036</v>
      </c>
      <c r="AG135" s="40">
        <f t="shared" si="109"/>
        <v>1.1307079418744839</v>
      </c>
      <c r="AH135" s="40">
        <f t="shared" si="110"/>
        <v>-3.0903165750062445</v>
      </c>
      <c r="AI135" s="40">
        <f t="shared" si="111"/>
        <v>1.3568495302493808</v>
      </c>
      <c r="AJ135" s="40">
        <f t="shared" si="112"/>
        <v>-3.6053693375072853</v>
      </c>
      <c r="AK135" s="41">
        <f t="shared" si="113"/>
        <v>1.5829911186242778</v>
      </c>
      <c r="AM135" s="38">
        <f>CHOOSE(Data!$F$13,R135,T135,V135,X135,Z135)</f>
        <v>-4.6354748625093665</v>
      </c>
      <c r="AN135" s="38">
        <f>CHOOSE(Data!$F$13,S135,U135,W135,Y135,AA135)</f>
        <v>2.0352742953740712</v>
      </c>
      <c r="AO135" s="38">
        <f>CHOOSE(Data!$F$13,AB135,AD135,AF135,AH135,AJ135)</f>
        <v>-3.0903165750062445</v>
      </c>
      <c r="AP135" s="38">
        <f>CHOOSE(Data!$F$13,AC135,AE135,AG135,AI135,AK135)</f>
        <v>1.3568495302493808</v>
      </c>
    </row>
    <row r="136" spans="1:42" x14ac:dyDescent="0.35">
      <c r="A136" s="4">
        <v>119</v>
      </c>
      <c r="B136" s="33">
        <f>Offset-DEGREES(ATAN2((Vfj*SIN(RADIANS(Data!$A136))),(Vcat+Vfj*COS(RADIANS(Data!$A136)))))</f>
        <v>66.940122508591244</v>
      </c>
      <c r="C136" s="33">
        <f t="shared" si="91"/>
        <v>156.37995949653845</v>
      </c>
      <c r="D136" s="4">
        <f t="shared" si="92"/>
        <v>367.34027699854624</v>
      </c>
      <c r="E136" s="33">
        <f t="shared" si="80"/>
        <v>399.24124390837642</v>
      </c>
      <c r="F136" s="34">
        <f t="shared" si="93"/>
        <v>156.94012250859123</v>
      </c>
      <c r="G136" s="35">
        <f t="shared" si="94"/>
        <v>2.7725086382526141</v>
      </c>
      <c r="H136" s="36">
        <f t="shared" si="95"/>
        <v>3.3270103659031367</v>
      </c>
      <c r="I136" s="36">
        <f t="shared" si="96"/>
        <v>4.4360138212041829</v>
      </c>
      <c r="J136" s="36">
        <f t="shared" si="97"/>
        <v>4.9905155488547059</v>
      </c>
      <c r="K136" s="37">
        <f t="shared" si="98"/>
        <v>5.3232165854450191</v>
      </c>
      <c r="L136" s="35">
        <f t="shared" si="99"/>
        <v>1.6635051829515684</v>
      </c>
      <c r="M136" s="36">
        <f t="shared" si="100"/>
        <v>2.2180069106020914</v>
      </c>
      <c r="N136" s="36">
        <f t="shared" si="101"/>
        <v>2.7725086382526141</v>
      </c>
      <c r="O136" s="36">
        <f t="shared" si="102"/>
        <v>3.3270103659031367</v>
      </c>
      <c r="P136" s="37">
        <f t="shared" si="103"/>
        <v>3.8815120935536598</v>
      </c>
      <c r="Q136" s="38"/>
      <c r="R136" s="39">
        <f t="shared" si="81"/>
        <v>-2.550974145823238</v>
      </c>
      <c r="S136" s="40">
        <f t="shared" si="82"/>
        <v>1.0859719409481845</v>
      </c>
      <c r="T136" s="40">
        <f t="shared" si="83"/>
        <v>-3.0611689749878854</v>
      </c>
      <c r="U136" s="40">
        <f t="shared" si="84"/>
        <v>1.3031663291378213</v>
      </c>
      <c r="V136" s="40">
        <f t="shared" si="85"/>
        <v>-4.0815586333171812</v>
      </c>
      <c r="W136" s="40">
        <f t="shared" si="86"/>
        <v>1.7375551055170952</v>
      </c>
      <c r="X136" s="40">
        <f t="shared" si="87"/>
        <v>-4.5917534624818286</v>
      </c>
      <c r="Y136" s="40">
        <f t="shared" si="88"/>
        <v>1.9547494937067322</v>
      </c>
      <c r="Z136" s="40">
        <f t="shared" si="89"/>
        <v>-4.897870359980617</v>
      </c>
      <c r="AA136" s="41">
        <f t="shared" si="90"/>
        <v>2.0850661266205139</v>
      </c>
      <c r="AB136" s="39">
        <f t="shared" si="104"/>
        <v>-1.5305844874939427</v>
      </c>
      <c r="AC136" s="40">
        <f t="shared" si="105"/>
        <v>0.65158316456891063</v>
      </c>
      <c r="AD136" s="40">
        <f t="shared" si="106"/>
        <v>-2.0407793166585906</v>
      </c>
      <c r="AE136" s="40">
        <f t="shared" si="107"/>
        <v>0.86877755275854762</v>
      </c>
      <c r="AF136" s="40">
        <f t="shared" si="108"/>
        <v>-2.550974145823238</v>
      </c>
      <c r="AG136" s="40">
        <f t="shared" si="109"/>
        <v>1.0859719409481845</v>
      </c>
      <c r="AH136" s="40">
        <f t="shared" si="110"/>
        <v>-3.0611689749878854</v>
      </c>
      <c r="AI136" s="40">
        <f t="shared" si="111"/>
        <v>1.3031663291378213</v>
      </c>
      <c r="AJ136" s="40">
        <f t="shared" si="112"/>
        <v>-3.5713638041525329</v>
      </c>
      <c r="AK136" s="41">
        <f t="shared" si="113"/>
        <v>1.5203607173274583</v>
      </c>
      <c r="AM136" s="38">
        <f>CHOOSE(Data!$F$13,R136,T136,V136,X136,Z136)</f>
        <v>-4.5917534624818286</v>
      </c>
      <c r="AN136" s="38">
        <f>CHOOSE(Data!$F$13,S136,U136,W136,Y136,AA136)</f>
        <v>1.9547494937067322</v>
      </c>
      <c r="AO136" s="38">
        <f>CHOOSE(Data!$F$13,AB136,AD136,AF136,AH136,AJ136)</f>
        <v>-3.0611689749878854</v>
      </c>
      <c r="AP136" s="38">
        <f>CHOOSE(Data!$F$13,AC136,AE136,AG136,AI136,AK136)</f>
        <v>1.3031663291378213</v>
      </c>
    </row>
    <row r="137" spans="1:42" x14ac:dyDescent="0.35">
      <c r="A137" s="4">
        <v>120</v>
      </c>
      <c r="B137" s="33">
        <f>Offset-DEGREES(ATAN2((Vfj*SIN(RADIANS(Data!$A137))),(Vcat+Vfj*COS(RADIANS(Data!$A137)))))</f>
        <v>67.589089468974933</v>
      </c>
      <c r="C137" s="33">
        <f t="shared" si="91"/>
        <v>150.00000000000009</v>
      </c>
      <c r="D137" s="4">
        <f t="shared" si="92"/>
        <v>363.73066958946424</v>
      </c>
      <c r="E137" s="33">
        <f t="shared" si="80"/>
        <v>393.44631145812008</v>
      </c>
      <c r="F137" s="34">
        <f t="shared" si="93"/>
        <v>157.58908946897492</v>
      </c>
      <c r="G137" s="35">
        <f t="shared" si="94"/>
        <v>2.7322660517925006</v>
      </c>
      <c r="H137" s="36">
        <f t="shared" si="95"/>
        <v>3.2787192621510006</v>
      </c>
      <c r="I137" s="36">
        <f t="shared" si="96"/>
        <v>4.3716256828680011</v>
      </c>
      <c r="J137" s="36">
        <f t="shared" si="97"/>
        <v>4.9180788932265012</v>
      </c>
      <c r="K137" s="37">
        <f t="shared" si="98"/>
        <v>5.2459508194416005</v>
      </c>
      <c r="L137" s="35">
        <f t="shared" si="99"/>
        <v>1.6393596310755003</v>
      </c>
      <c r="M137" s="36">
        <f t="shared" si="100"/>
        <v>2.1858128414340006</v>
      </c>
      <c r="N137" s="36">
        <f t="shared" si="101"/>
        <v>2.7322660517925006</v>
      </c>
      <c r="O137" s="36">
        <f t="shared" si="102"/>
        <v>3.2787192621510006</v>
      </c>
      <c r="P137" s="37">
        <f t="shared" si="103"/>
        <v>3.8251724725095007</v>
      </c>
      <c r="Q137" s="38"/>
      <c r="R137" s="39">
        <f t="shared" si="81"/>
        <v>-2.5259074277046127</v>
      </c>
      <c r="S137" s="40">
        <f t="shared" si="82"/>
        <v>1.0416666666666676</v>
      </c>
      <c r="T137" s="40">
        <f t="shared" si="83"/>
        <v>-3.0310889132455352</v>
      </c>
      <c r="U137" s="40">
        <f t="shared" si="84"/>
        <v>1.2500000000000011</v>
      </c>
      <c r="V137" s="40">
        <f t="shared" si="85"/>
        <v>-4.0414518843273806</v>
      </c>
      <c r="W137" s="40">
        <f t="shared" si="86"/>
        <v>1.6666666666666683</v>
      </c>
      <c r="X137" s="40">
        <f t="shared" si="87"/>
        <v>-4.546633369868303</v>
      </c>
      <c r="Y137" s="40">
        <f t="shared" si="88"/>
        <v>1.8750000000000018</v>
      </c>
      <c r="Z137" s="40">
        <f t="shared" si="89"/>
        <v>-4.8497422611928558</v>
      </c>
      <c r="AA137" s="41">
        <f t="shared" si="90"/>
        <v>2.0000000000000018</v>
      </c>
      <c r="AB137" s="39">
        <f t="shared" si="104"/>
        <v>-1.5155444566227676</v>
      </c>
      <c r="AC137" s="40">
        <f t="shared" si="105"/>
        <v>0.62500000000000056</v>
      </c>
      <c r="AD137" s="40">
        <f t="shared" si="106"/>
        <v>-2.0207259421636903</v>
      </c>
      <c r="AE137" s="40">
        <f t="shared" si="107"/>
        <v>0.83333333333333415</v>
      </c>
      <c r="AF137" s="40">
        <f t="shared" si="108"/>
        <v>-2.5259074277046127</v>
      </c>
      <c r="AG137" s="40">
        <f t="shared" si="109"/>
        <v>1.0416666666666676</v>
      </c>
      <c r="AH137" s="40">
        <f t="shared" si="110"/>
        <v>-3.0310889132455352</v>
      </c>
      <c r="AI137" s="40">
        <f t="shared" si="111"/>
        <v>1.2500000000000011</v>
      </c>
      <c r="AJ137" s="40">
        <f t="shared" si="112"/>
        <v>-3.5362703987864577</v>
      </c>
      <c r="AK137" s="41">
        <f t="shared" si="113"/>
        <v>1.4583333333333346</v>
      </c>
      <c r="AM137" s="38">
        <f>CHOOSE(Data!$F$13,R137,T137,V137,X137,Z137)</f>
        <v>-4.546633369868303</v>
      </c>
      <c r="AN137" s="38">
        <f>CHOOSE(Data!$F$13,S137,U137,W137,Y137,AA137)</f>
        <v>1.8750000000000018</v>
      </c>
      <c r="AO137" s="38">
        <f>CHOOSE(Data!$F$13,AB137,AD137,AF137,AH137,AJ137)</f>
        <v>-3.0310889132455352</v>
      </c>
      <c r="AP137" s="38">
        <f>CHOOSE(Data!$F$13,AC137,AE137,AG137,AI137,AK137)</f>
        <v>1.2500000000000011</v>
      </c>
    </row>
    <row r="138" spans="1:42" x14ac:dyDescent="0.35">
      <c r="A138" s="4">
        <v>121</v>
      </c>
      <c r="B138" s="33">
        <f>Offset-DEGREES(ATAN2((Vfj*SIN(RADIANS(Data!$A138))),(Vcat+Vfj*COS(RADIANS(Data!$A138)))))</f>
        <v>68.242520976670974</v>
      </c>
      <c r="C138" s="33">
        <f t="shared" si="91"/>
        <v>143.6840085377772</v>
      </c>
      <c r="D138" s="4">
        <f t="shared" si="92"/>
        <v>360.01026629488717</v>
      </c>
      <c r="E138" s="33">
        <f t="shared" si="80"/>
        <v>387.62415578392375</v>
      </c>
      <c r="F138" s="34">
        <f t="shared" si="93"/>
        <v>158.24252097667096</v>
      </c>
      <c r="G138" s="35">
        <f t="shared" si="94"/>
        <v>2.6918344151661375</v>
      </c>
      <c r="H138" s="36">
        <f t="shared" si="95"/>
        <v>3.2302012981993644</v>
      </c>
      <c r="I138" s="36">
        <f t="shared" si="96"/>
        <v>4.3069350642658195</v>
      </c>
      <c r="J138" s="36">
        <f t="shared" si="97"/>
        <v>4.8453019472990473</v>
      </c>
      <c r="K138" s="37">
        <f t="shared" si="98"/>
        <v>5.1683220771189839</v>
      </c>
      <c r="L138" s="35">
        <f t="shared" si="99"/>
        <v>1.6151006490996822</v>
      </c>
      <c r="M138" s="36">
        <f t="shared" si="100"/>
        <v>2.1534675321329098</v>
      </c>
      <c r="N138" s="36">
        <f t="shared" si="101"/>
        <v>2.6918344151661375</v>
      </c>
      <c r="O138" s="36">
        <f t="shared" si="102"/>
        <v>3.2302012981993644</v>
      </c>
      <c r="P138" s="37">
        <f t="shared" si="103"/>
        <v>3.7685681812325922</v>
      </c>
      <c r="Q138" s="38"/>
      <c r="R138" s="39">
        <f t="shared" si="81"/>
        <v>-2.5000712937144942</v>
      </c>
      <c r="S138" s="40">
        <f t="shared" si="82"/>
        <v>0.99780561484567587</v>
      </c>
      <c r="T138" s="40">
        <f t="shared" si="83"/>
        <v>-3.0000855524573926</v>
      </c>
      <c r="U138" s="40">
        <f t="shared" si="84"/>
        <v>1.1973667378148107</v>
      </c>
      <c r="V138" s="40">
        <f t="shared" si="85"/>
        <v>-4.0001140699431899</v>
      </c>
      <c r="W138" s="40">
        <f t="shared" si="86"/>
        <v>1.5964889837530811</v>
      </c>
      <c r="X138" s="40">
        <f t="shared" si="87"/>
        <v>-4.5001283286860891</v>
      </c>
      <c r="Y138" s="40">
        <f t="shared" si="88"/>
        <v>1.7960501067222163</v>
      </c>
      <c r="Z138" s="40">
        <f t="shared" si="89"/>
        <v>-4.8001368839318284</v>
      </c>
      <c r="AA138" s="41">
        <f t="shared" si="90"/>
        <v>1.9157867805036974</v>
      </c>
      <c r="AB138" s="39">
        <f t="shared" si="104"/>
        <v>-1.5000427762286963</v>
      </c>
      <c r="AC138" s="40">
        <f t="shared" si="105"/>
        <v>0.59868336890740537</v>
      </c>
      <c r="AD138" s="40">
        <f t="shared" si="106"/>
        <v>-2.0000570349715949</v>
      </c>
      <c r="AE138" s="40">
        <f t="shared" si="107"/>
        <v>0.79824449187654056</v>
      </c>
      <c r="AF138" s="40">
        <f t="shared" si="108"/>
        <v>-2.5000712937144942</v>
      </c>
      <c r="AG138" s="40">
        <f t="shared" si="109"/>
        <v>0.99780561484567587</v>
      </c>
      <c r="AH138" s="40">
        <f t="shared" si="110"/>
        <v>-3.0000855524573926</v>
      </c>
      <c r="AI138" s="40">
        <f t="shared" si="111"/>
        <v>1.1973667378148107</v>
      </c>
      <c r="AJ138" s="40">
        <f t="shared" si="112"/>
        <v>-3.5000998112002915</v>
      </c>
      <c r="AK138" s="41">
        <f t="shared" si="113"/>
        <v>1.3969278607839459</v>
      </c>
      <c r="AM138" s="38">
        <f>CHOOSE(Data!$F$13,R138,T138,V138,X138,Z138)</f>
        <v>-4.5001283286860891</v>
      </c>
      <c r="AN138" s="38">
        <f>CHOOSE(Data!$F$13,S138,U138,W138,Y138,AA138)</f>
        <v>1.7960501067222163</v>
      </c>
      <c r="AO138" s="38">
        <f>CHOOSE(Data!$F$13,AB138,AD138,AF138,AH138,AJ138)</f>
        <v>-3.0000855524573926</v>
      </c>
      <c r="AP138" s="38">
        <f>CHOOSE(Data!$F$13,AC138,AE138,AG138,AI138,AK138)</f>
        <v>1.1973667378148107</v>
      </c>
    </row>
    <row r="139" spans="1:42" x14ac:dyDescent="0.35">
      <c r="A139" s="4">
        <v>122</v>
      </c>
      <c r="B139" s="33">
        <f>Offset-DEGREES(ATAN2((Vfj*SIN(RADIANS(Data!$A139))),(Vcat+Vfj*COS(RADIANS(Data!$A139)))))</f>
        <v>68.900642934889049</v>
      </c>
      <c r="C139" s="33">
        <f t="shared" si="91"/>
        <v>137.433909022054</v>
      </c>
      <c r="D139" s="4">
        <f t="shared" si="92"/>
        <v>356.18020038569892</v>
      </c>
      <c r="E139" s="33">
        <f t="shared" si="80"/>
        <v>381.775345584126</v>
      </c>
      <c r="F139" s="34">
        <f t="shared" si="93"/>
        <v>158.90064293488905</v>
      </c>
      <c r="G139" s="35">
        <f t="shared" si="94"/>
        <v>2.6512176776675416</v>
      </c>
      <c r="H139" s="36">
        <f t="shared" si="95"/>
        <v>3.1814612132010502</v>
      </c>
      <c r="I139" s="36">
        <f t="shared" si="96"/>
        <v>4.2419482842680667</v>
      </c>
      <c r="J139" s="36">
        <f t="shared" si="97"/>
        <v>4.7721918198015745</v>
      </c>
      <c r="K139" s="37">
        <f t="shared" si="98"/>
        <v>5.09033794112168</v>
      </c>
      <c r="L139" s="35">
        <f t="shared" si="99"/>
        <v>1.5907306066005251</v>
      </c>
      <c r="M139" s="36">
        <f t="shared" si="100"/>
        <v>2.1209741421340333</v>
      </c>
      <c r="N139" s="36">
        <f t="shared" si="101"/>
        <v>2.6512176776675416</v>
      </c>
      <c r="O139" s="36">
        <f t="shared" si="102"/>
        <v>3.1814612132010502</v>
      </c>
      <c r="P139" s="37">
        <f t="shared" si="103"/>
        <v>3.7117047487345585</v>
      </c>
      <c r="Q139" s="38"/>
      <c r="R139" s="39">
        <f t="shared" si="81"/>
        <v>-2.4734736137895754</v>
      </c>
      <c r="S139" s="40">
        <f t="shared" si="82"/>
        <v>0.95440214598648621</v>
      </c>
      <c r="T139" s="40">
        <f t="shared" si="83"/>
        <v>-2.9681683365474911</v>
      </c>
      <c r="U139" s="40">
        <f t="shared" si="84"/>
        <v>1.1452825751837836</v>
      </c>
      <c r="V139" s="40">
        <f t="shared" si="85"/>
        <v>-3.9575577820633212</v>
      </c>
      <c r="W139" s="40">
        <f t="shared" si="86"/>
        <v>1.527043433578378</v>
      </c>
      <c r="X139" s="40">
        <f t="shared" si="87"/>
        <v>-4.452252504821236</v>
      </c>
      <c r="Y139" s="40">
        <f t="shared" si="88"/>
        <v>1.717923862775675</v>
      </c>
      <c r="Z139" s="40">
        <f t="shared" si="89"/>
        <v>-4.7490693384759854</v>
      </c>
      <c r="AA139" s="41">
        <f t="shared" si="90"/>
        <v>1.8324521202940536</v>
      </c>
      <c r="AB139" s="39">
        <f t="shared" si="104"/>
        <v>-1.4840841682737456</v>
      </c>
      <c r="AC139" s="40">
        <f t="shared" si="105"/>
        <v>0.57264128759189181</v>
      </c>
      <c r="AD139" s="40">
        <f t="shared" si="106"/>
        <v>-1.9787788910316606</v>
      </c>
      <c r="AE139" s="40">
        <f t="shared" si="107"/>
        <v>0.76352171678918901</v>
      </c>
      <c r="AF139" s="40">
        <f t="shared" si="108"/>
        <v>-2.4734736137895754</v>
      </c>
      <c r="AG139" s="40">
        <f t="shared" si="109"/>
        <v>0.95440214598648621</v>
      </c>
      <c r="AH139" s="40">
        <f t="shared" si="110"/>
        <v>-2.9681683365474911</v>
      </c>
      <c r="AI139" s="40">
        <f t="shared" si="111"/>
        <v>1.1452825751837836</v>
      </c>
      <c r="AJ139" s="40">
        <f t="shared" si="112"/>
        <v>-3.4628630593054059</v>
      </c>
      <c r="AK139" s="41">
        <f t="shared" si="113"/>
        <v>1.3361630043810808</v>
      </c>
      <c r="AM139" s="38">
        <f>CHOOSE(Data!$F$13,R139,T139,V139,X139,Z139)</f>
        <v>-4.452252504821236</v>
      </c>
      <c r="AN139" s="38">
        <f>CHOOSE(Data!$F$13,S139,U139,W139,Y139,AA139)</f>
        <v>1.717923862775675</v>
      </c>
      <c r="AO139" s="38">
        <f>CHOOSE(Data!$F$13,AB139,AD139,AF139,AH139,AJ139)</f>
        <v>-2.9681683365474911</v>
      </c>
      <c r="AP139" s="38">
        <f>CHOOSE(Data!$F$13,AC139,AE139,AG139,AI139,AK139)</f>
        <v>1.1452825751837836</v>
      </c>
    </row>
    <row r="140" spans="1:42" x14ac:dyDescent="0.35">
      <c r="A140" s="4">
        <v>123</v>
      </c>
      <c r="B140" s="33">
        <f>Offset-DEGREES(ATAN2((Vfj*SIN(RADIANS(Data!$A140))),(Vcat+Vfj*COS(RADIANS(Data!$A140)))))</f>
        <v>69.563696461073988</v>
      </c>
      <c r="C140" s="33">
        <f t="shared" si="91"/>
        <v>131.25160529368861</v>
      </c>
      <c r="D140" s="4">
        <f t="shared" si="92"/>
        <v>352.24163853707807</v>
      </c>
      <c r="E140" s="33">
        <f t="shared" si="80"/>
        <v>375.90045997771244</v>
      </c>
      <c r="F140" s="34">
        <f t="shared" si="93"/>
        <v>159.56369646107399</v>
      </c>
      <c r="G140" s="35">
        <f t="shared" si="94"/>
        <v>2.6104198609563363</v>
      </c>
      <c r="H140" s="36">
        <f t="shared" si="95"/>
        <v>3.1325038331476036</v>
      </c>
      <c r="I140" s="36">
        <f t="shared" si="96"/>
        <v>4.1766717775301379</v>
      </c>
      <c r="J140" s="36">
        <f t="shared" si="97"/>
        <v>4.6987557497214061</v>
      </c>
      <c r="K140" s="37">
        <f t="shared" si="98"/>
        <v>5.0120061330361656</v>
      </c>
      <c r="L140" s="35">
        <f t="shared" si="99"/>
        <v>1.5662519165738018</v>
      </c>
      <c r="M140" s="36">
        <f t="shared" si="100"/>
        <v>2.0883358887650689</v>
      </c>
      <c r="N140" s="36">
        <f t="shared" si="101"/>
        <v>2.6104198609563363</v>
      </c>
      <c r="O140" s="36">
        <f t="shared" si="102"/>
        <v>3.1325038331476036</v>
      </c>
      <c r="P140" s="37">
        <f t="shared" si="103"/>
        <v>3.654587805338871</v>
      </c>
      <c r="Q140" s="38"/>
      <c r="R140" s="39">
        <f t="shared" si="81"/>
        <v>-2.4461224898408198</v>
      </c>
      <c r="S140" s="40">
        <f t="shared" si="82"/>
        <v>0.91146948120617066</v>
      </c>
      <c r="T140" s="40">
        <f t="shared" si="83"/>
        <v>-2.935346987808984</v>
      </c>
      <c r="U140" s="40">
        <f t="shared" si="84"/>
        <v>1.0937633774474047</v>
      </c>
      <c r="V140" s="40">
        <f t="shared" si="85"/>
        <v>-3.9137959837453118</v>
      </c>
      <c r="W140" s="40">
        <f t="shared" si="86"/>
        <v>1.458351169929873</v>
      </c>
      <c r="X140" s="40">
        <f t="shared" si="87"/>
        <v>-4.4030204817134768</v>
      </c>
      <c r="Y140" s="40">
        <f t="shared" si="88"/>
        <v>1.6406450661711074</v>
      </c>
      <c r="Z140" s="40">
        <f t="shared" si="89"/>
        <v>-4.6965551804943741</v>
      </c>
      <c r="AA140" s="41">
        <f t="shared" si="90"/>
        <v>1.7500214039158475</v>
      </c>
      <c r="AB140" s="39">
        <f t="shared" si="104"/>
        <v>-1.467673493904492</v>
      </c>
      <c r="AC140" s="40">
        <f t="shared" si="105"/>
        <v>0.54688168872370235</v>
      </c>
      <c r="AD140" s="40">
        <f t="shared" si="106"/>
        <v>-1.9568979918726559</v>
      </c>
      <c r="AE140" s="40">
        <f t="shared" si="107"/>
        <v>0.72917558496493651</v>
      </c>
      <c r="AF140" s="40">
        <f t="shared" si="108"/>
        <v>-2.4461224898408198</v>
      </c>
      <c r="AG140" s="40">
        <f t="shared" si="109"/>
        <v>0.91146948120617066</v>
      </c>
      <c r="AH140" s="40">
        <f t="shared" si="110"/>
        <v>-2.935346987808984</v>
      </c>
      <c r="AI140" s="40">
        <f t="shared" si="111"/>
        <v>1.0937633774474047</v>
      </c>
      <c r="AJ140" s="40">
        <f t="shared" si="112"/>
        <v>-3.4245714857771481</v>
      </c>
      <c r="AK140" s="41">
        <f t="shared" si="113"/>
        <v>1.2760572736886389</v>
      </c>
      <c r="AM140" s="38">
        <f>CHOOSE(Data!$F$13,R140,T140,V140,X140,Z140)</f>
        <v>-4.4030204817134768</v>
      </c>
      <c r="AN140" s="38">
        <f>CHOOSE(Data!$F$13,S140,U140,W140,Y140,AA140)</f>
        <v>1.6406450661711074</v>
      </c>
      <c r="AO140" s="38">
        <f>CHOOSE(Data!$F$13,AB140,AD140,AF140,AH140,AJ140)</f>
        <v>-2.935346987808984</v>
      </c>
      <c r="AP140" s="38">
        <f>CHOOSE(Data!$F$13,AC140,AE140,AG140,AI140,AK140)</f>
        <v>1.0937633774474047</v>
      </c>
    </row>
    <row r="141" spans="1:42" x14ac:dyDescent="0.35">
      <c r="A141" s="4">
        <v>124</v>
      </c>
      <c r="B141" s="33">
        <f>Offset-DEGREES(ATAN2((Vfj*SIN(RADIANS(Data!$A141))),(Vcat+Vfj*COS(RADIANS(Data!$A141)))))</f>
        <v>70.231939181987329</v>
      </c>
      <c r="C141" s="33">
        <f t="shared" si="91"/>
        <v>125.13898054228639</v>
      </c>
      <c r="D141" s="4">
        <f t="shared" si="92"/>
        <v>348.19578047311751</v>
      </c>
      <c r="E141" s="33">
        <f t="shared" si="80"/>
        <v>370.00008917626786</v>
      </c>
      <c r="F141" s="34">
        <f t="shared" si="93"/>
        <v>160.23193918198734</v>
      </c>
      <c r="G141" s="35">
        <f t="shared" si="94"/>
        <v>2.5694450637240824</v>
      </c>
      <c r="H141" s="36">
        <f t="shared" si="95"/>
        <v>3.083334076468899</v>
      </c>
      <c r="I141" s="36">
        <f t="shared" si="96"/>
        <v>4.1111121019585317</v>
      </c>
      <c r="J141" s="36">
        <f t="shared" si="97"/>
        <v>4.6250011147033483</v>
      </c>
      <c r="K141" s="37">
        <f t="shared" si="98"/>
        <v>4.9333345223502381</v>
      </c>
      <c r="L141" s="35">
        <f t="shared" si="99"/>
        <v>1.5416670382344495</v>
      </c>
      <c r="M141" s="36">
        <f t="shared" si="100"/>
        <v>2.0555560509792659</v>
      </c>
      <c r="N141" s="36">
        <f t="shared" si="101"/>
        <v>2.5694450637240824</v>
      </c>
      <c r="O141" s="36">
        <f t="shared" si="102"/>
        <v>3.083334076468899</v>
      </c>
      <c r="P141" s="37">
        <f t="shared" si="103"/>
        <v>3.5972230892137151</v>
      </c>
      <c r="Q141" s="38"/>
      <c r="R141" s="39">
        <f t="shared" si="81"/>
        <v>-2.4180262532855386</v>
      </c>
      <c r="S141" s="40">
        <f t="shared" si="82"/>
        <v>0.86902069821032224</v>
      </c>
      <c r="T141" s="40">
        <f t="shared" si="83"/>
        <v>-2.9016315039426464</v>
      </c>
      <c r="U141" s="40">
        <f t="shared" si="84"/>
        <v>1.0428248378523868</v>
      </c>
      <c r="V141" s="40">
        <f t="shared" si="85"/>
        <v>-3.8688420052568611</v>
      </c>
      <c r="W141" s="40">
        <f t="shared" si="86"/>
        <v>1.3904331171365156</v>
      </c>
      <c r="X141" s="40">
        <f t="shared" si="87"/>
        <v>-4.3524472559139689</v>
      </c>
      <c r="Y141" s="40">
        <f t="shared" si="88"/>
        <v>1.5642372567785801</v>
      </c>
      <c r="Z141" s="40">
        <f t="shared" si="89"/>
        <v>-4.6426104063082336</v>
      </c>
      <c r="AA141" s="41">
        <f t="shared" si="90"/>
        <v>1.6685197405638186</v>
      </c>
      <c r="AB141" s="39">
        <f t="shared" si="104"/>
        <v>-1.4508157519713232</v>
      </c>
      <c r="AC141" s="40">
        <f t="shared" si="105"/>
        <v>0.52141241892619339</v>
      </c>
      <c r="AD141" s="40">
        <f t="shared" si="106"/>
        <v>-1.9344210026284305</v>
      </c>
      <c r="AE141" s="40">
        <f t="shared" si="107"/>
        <v>0.69521655856825781</v>
      </c>
      <c r="AF141" s="40">
        <f t="shared" si="108"/>
        <v>-2.4180262532855386</v>
      </c>
      <c r="AG141" s="40">
        <f t="shared" si="109"/>
        <v>0.86902069821032224</v>
      </c>
      <c r="AH141" s="40">
        <f t="shared" si="110"/>
        <v>-2.9016315039426464</v>
      </c>
      <c r="AI141" s="40">
        <f t="shared" si="111"/>
        <v>1.0428248378523868</v>
      </c>
      <c r="AJ141" s="40">
        <f t="shared" si="112"/>
        <v>-3.3852367545997537</v>
      </c>
      <c r="AK141" s="41">
        <f t="shared" si="113"/>
        <v>1.216628977494451</v>
      </c>
      <c r="AM141" s="38">
        <f>CHOOSE(Data!$F$13,R141,T141,V141,X141,Z141)</f>
        <v>-4.3524472559139689</v>
      </c>
      <c r="AN141" s="38">
        <f>CHOOSE(Data!$F$13,S141,U141,W141,Y141,AA141)</f>
        <v>1.5642372567785801</v>
      </c>
      <c r="AO141" s="38">
        <f>CHOOSE(Data!$F$13,AB141,AD141,AF141,AH141,AJ141)</f>
        <v>-2.9016315039426464</v>
      </c>
      <c r="AP141" s="38">
        <f>CHOOSE(Data!$F$13,AC141,AE141,AG141,AI141,AK141)</f>
        <v>1.0428248378523868</v>
      </c>
    </row>
    <row r="142" spans="1:42" x14ac:dyDescent="0.35">
      <c r="A142" s="4">
        <v>125</v>
      </c>
      <c r="B142" s="33">
        <f>Offset-DEGREES(ATAN2((Vfj*SIN(RADIANS(Data!$A142))),(Vcat+Vfj*COS(RADIANS(Data!$A142)))))</f>
        <v>70.905646662042344</v>
      </c>
      <c r="C142" s="33">
        <f t="shared" si="91"/>
        <v>119.0978967325606</v>
      </c>
      <c r="D142" s="4">
        <f t="shared" si="92"/>
        <v>344.04385860137648</v>
      </c>
      <c r="E142" s="33">
        <f t="shared" si="80"/>
        <v>364.07483522957693</v>
      </c>
      <c r="F142" s="34">
        <f t="shared" si="93"/>
        <v>160.90564666204233</v>
      </c>
      <c r="G142" s="35">
        <f t="shared" si="94"/>
        <v>2.5282974668720621</v>
      </c>
      <c r="H142" s="36">
        <f t="shared" si="95"/>
        <v>3.0339569602464747</v>
      </c>
      <c r="I142" s="36">
        <f t="shared" si="96"/>
        <v>4.0452759469952992</v>
      </c>
      <c r="J142" s="36">
        <f t="shared" si="97"/>
        <v>4.5509354403697113</v>
      </c>
      <c r="K142" s="37">
        <f t="shared" si="98"/>
        <v>4.85433113639436</v>
      </c>
      <c r="L142" s="35">
        <f t="shared" si="99"/>
        <v>1.5169784801232373</v>
      </c>
      <c r="M142" s="36">
        <f t="shared" si="100"/>
        <v>2.0226379734976496</v>
      </c>
      <c r="N142" s="36">
        <f t="shared" si="101"/>
        <v>2.5282974668720621</v>
      </c>
      <c r="O142" s="36">
        <f t="shared" si="102"/>
        <v>3.0339569602464747</v>
      </c>
      <c r="P142" s="37">
        <f t="shared" si="103"/>
        <v>3.5396164536208872</v>
      </c>
      <c r="Q142" s="38"/>
      <c r="R142" s="39">
        <f t="shared" si="81"/>
        <v>-2.3891934625095588</v>
      </c>
      <c r="S142" s="40">
        <f t="shared" si="82"/>
        <v>0.82706872730944925</v>
      </c>
      <c r="T142" s="40">
        <f t="shared" si="83"/>
        <v>-2.8670321550114704</v>
      </c>
      <c r="U142" s="40">
        <f t="shared" si="84"/>
        <v>0.99248247277133905</v>
      </c>
      <c r="V142" s="40">
        <f t="shared" si="85"/>
        <v>-3.8227095400152935</v>
      </c>
      <c r="W142" s="40">
        <f t="shared" si="86"/>
        <v>1.3233099636951187</v>
      </c>
      <c r="X142" s="40">
        <f t="shared" si="87"/>
        <v>-4.3005482325172046</v>
      </c>
      <c r="Y142" s="40">
        <f t="shared" si="88"/>
        <v>1.4887237091570085</v>
      </c>
      <c r="Z142" s="40">
        <f t="shared" si="89"/>
        <v>-4.5872514480183533</v>
      </c>
      <c r="AA142" s="41">
        <f t="shared" si="90"/>
        <v>1.5879719564341428</v>
      </c>
      <c r="AB142" s="39">
        <f t="shared" si="104"/>
        <v>-1.4335160775057352</v>
      </c>
      <c r="AC142" s="40">
        <f t="shared" si="105"/>
        <v>0.49624123638566953</v>
      </c>
      <c r="AD142" s="40">
        <f t="shared" si="106"/>
        <v>-1.9113547700076468</v>
      </c>
      <c r="AE142" s="40">
        <f t="shared" si="107"/>
        <v>0.66165498184755933</v>
      </c>
      <c r="AF142" s="40">
        <f t="shared" si="108"/>
        <v>-2.3891934625095588</v>
      </c>
      <c r="AG142" s="40">
        <f t="shared" si="109"/>
        <v>0.82706872730944925</v>
      </c>
      <c r="AH142" s="40">
        <f t="shared" si="110"/>
        <v>-2.8670321550114704</v>
      </c>
      <c r="AI142" s="40">
        <f t="shared" si="111"/>
        <v>0.99248247277133905</v>
      </c>
      <c r="AJ142" s="40">
        <f t="shared" si="112"/>
        <v>-3.3448708475133824</v>
      </c>
      <c r="AK142" s="41">
        <f t="shared" si="113"/>
        <v>1.1578962182332289</v>
      </c>
      <c r="AM142" s="38">
        <f>CHOOSE(Data!$F$13,R142,T142,V142,X142,Z142)</f>
        <v>-4.3005482325172046</v>
      </c>
      <c r="AN142" s="38">
        <f>CHOOSE(Data!$F$13,S142,U142,W142,Y142,AA142)</f>
        <v>1.4887237091570085</v>
      </c>
      <c r="AO142" s="38">
        <f>CHOOSE(Data!$F$13,AB142,AD142,AF142,AH142,AJ142)</f>
        <v>-2.8670321550114704</v>
      </c>
      <c r="AP142" s="38">
        <f>CHOOSE(Data!$F$13,AC142,AE142,AG142,AI142,AK142)</f>
        <v>0.99248247277133905</v>
      </c>
    </row>
    <row r="143" spans="1:42" x14ac:dyDescent="0.35">
      <c r="A143" s="4">
        <v>126</v>
      </c>
      <c r="B143" s="33">
        <f>Offset-DEGREES(ATAN2((Vfj*SIN(RADIANS(Data!$A143))),(Vcat+Vfj*COS(RADIANS(Data!$A143)))))</f>
        <v>71.585113980999878</v>
      </c>
      <c r="C143" s="33">
        <f t="shared" si="91"/>
        <v>113.13019403716132</v>
      </c>
      <c r="D143" s="4">
        <f t="shared" si="92"/>
        <v>339.78713763747794</v>
      </c>
      <c r="E143" s="33">
        <f t="shared" si="80"/>
        <v>358.12531285397318</v>
      </c>
      <c r="F143" s="34">
        <f t="shared" si="93"/>
        <v>161.58511398099989</v>
      </c>
      <c r="G143" s="35">
        <f t="shared" si="94"/>
        <v>2.4869813392637026</v>
      </c>
      <c r="H143" s="36">
        <f t="shared" si="95"/>
        <v>2.9843776071164432</v>
      </c>
      <c r="I143" s="36">
        <f t="shared" si="96"/>
        <v>3.9791701428219239</v>
      </c>
      <c r="J143" s="36">
        <f t="shared" si="97"/>
        <v>4.476566410674665</v>
      </c>
      <c r="K143" s="37">
        <f t="shared" si="98"/>
        <v>4.7750041713863096</v>
      </c>
      <c r="L143" s="35">
        <f t="shared" si="99"/>
        <v>1.4921888035582216</v>
      </c>
      <c r="M143" s="36">
        <f t="shared" si="100"/>
        <v>1.989585071410962</v>
      </c>
      <c r="N143" s="36">
        <f t="shared" si="101"/>
        <v>2.4869813392637026</v>
      </c>
      <c r="O143" s="36">
        <f t="shared" si="102"/>
        <v>2.9843776071164432</v>
      </c>
      <c r="P143" s="37">
        <f t="shared" si="103"/>
        <v>3.4817738749691838</v>
      </c>
      <c r="Q143" s="38"/>
      <c r="R143" s="39">
        <f t="shared" si="81"/>
        <v>-2.3596329002602636</v>
      </c>
      <c r="S143" s="40">
        <f t="shared" si="82"/>
        <v>0.78562634748028659</v>
      </c>
      <c r="T143" s="40">
        <f t="shared" si="83"/>
        <v>-2.8315594803123165</v>
      </c>
      <c r="U143" s="40">
        <f t="shared" si="84"/>
        <v>0.94275161697634391</v>
      </c>
      <c r="V143" s="40">
        <f t="shared" si="85"/>
        <v>-3.7754126404164219</v>
      </c>
      <c r="W143" s="40">
        <f t="shared" si="86"/>
        <v>1.2570021559684583</v>
      </c>
      <c r="X143" s="40">
        <f t="shared" si="87"/>
        <v>-4.2473392204684748</v>
      </c>
      <c r="Y143" s="40">
        <f t="shared" si="88"/>
        <v>1.414127425464516</v>
      </c>
      <c r="Z143" s="40">
        <f t="shared" si="89"/>
        <v>-4.5304951684997068</v>
      </c>
      <c r="AA143" s="41">
        <f t="shared" si="90"/>
        <v>1.5084025871621505</v>
      </c>
      <c r="AB143" s="39">
        <f t="shared" si="104"/>
        <v>-1.4157797401561583</v>
      </c>
      <c r="AC143" s="40">
        <f t="shared" si="105"/>
        <v>0.47137580848817195</v>
      </c>
      <c r="AD143" s="40">
        <f t="shared" si="106"/>
        <v>-1.8877063202082109</v>
      </c>
      <c r="AE143" s="40">
        <f t="shared" si="107"/>
        <v>0.62850107798422916</v>
      </c>
      <c r="AF143" s="40">
        <f t="shared" si="108"/>
        <v>-2.3596329002602636</v>
      </c>
      <c r="AG143" s="40">
        <f t="shared" si="109"/>
        <v>0.78562634748028659</v>
      </c>
      <c r="AH143" s="40">
        <f t="shared" si="110"/>
        <v>-2.8315594803123165</v>
      </c>
      <c r="AI143" s="40">
        <f t="shared" si="111"/>
        <v>0.94275161697634391</v>
      </c>
      <c r="AJ143" s="40">
        <f t="shared" si="112"/>
        <v>-3.3034860603643694</v>
      </c>
      <c r="AK143" s="41">
        <f t="shared" si="113"/>
        <v>1.0998768864724011</v>
      </c>
      <c r="AM143" s="38">
        <f>CHOOSE(Data!$F$13,R143,T143,V143,X143,Z143)</f>
        <v>-4.2473392204684748</v>
      </c>
      <c r="AN143" s="38">
        <f>CHOOSE(Data!$F$13,S143,U143,W143,Y143,AA143)</f>
        <v>1.414127425464516</v>
      </c>
      <c r="AO143" s="38">
        <f>CHOOSE(Data!$F$13,AB143,AD143,AF143,AH143,AJ143)</f>
        <v>-2.8315594803123165</v>
      </c>
      <c r="AP143" s="38">
        <f>CHOOSE(Data!$F$13,AC143,AE143,AG143,AI143,AK143)</f>
        <v>0.94275161697634391</v>
      </c>
    </row>
    <row r="144" spans="1:42" x14ac:dyDescent="0.35">
      <c r="A144" s="4">
        <v>127</v>
      </c>
      <c r="B144" s="33">
        <f>Offset-DEGREES(ATAN2((Vfj*SIN(RADIANS(Data!$A144))),(Vcat+Vfj*COS(RADIANS(Data!$A144)))))</f>
        <v>72.270657479371749</v>
      </c>
      <c r="C144" s="33">
        <f t="shared" si="91"/>
        <v>107.23769027613969</v>
      </c>
      <c r="D144" s="4">
        <f t="shared" si="92"/>
        <v>335.42691421986297</v>
      </c>
      <c r="E144" s="33">
        <f t="shared" si="80"/>
        <v>352.15215035382158</v>
      </c>
      <c r="F144" s="34">
        <f t="shared" si="93"/>
        <v>162.27065747937175</v>
      </c>
      <c r="G144" s="35">
        <f t="shared" si="94"/>
        <v>2.4455010441237608</v>
      </c>
      <c r="H144" s="36">
        <f t="shared" si="95"/>
        <v>2.934601252948513</v>
      </c>
      <c r="I144" s="36">
        <f t="shared" si="96"/>
        <v>3.9128016705980175</v>
      </c>
      <c r="J144" s="36">
        <f t="shared" si="97"/>
        <v>4.4019018794227698</v>
      </c>
      <c r="K144" s="37">
        <f t="shared" si="98"/>
        <v>4.6953620047176212</v>
      </c>
      <c r="L144" s="35">
        <f t="shared" si="99"/>
        <v>1.4673006264742565</v>
      </c>
      <c r="M144" s="36">
        <f t="shared" si="100"/>
        <v>1.9564008352990088</v>
      </c>
      <c r="N144" s="36">
        <f t="shared" si="101"/>
        <v>2.4455010441237608</v>
      </c>
      <c r="O144" s="36">
        <f t="shared" si="102"/>
        <v>2.934601252948513</v>
      </c>
      <c r="P144" s="37">
        <f t="shared" si="103"/>
        <v>3.4237014617732657</v>
      </c>
      <c r="Q144" s="38"/>
      <c r="R144" s="39">
        <f t="shared" si="81"/>
        <v>-2.3293535709712705</v>
      </c>
      <c r="S144" s="40">
        <f t="shared" si="82"/>
        <v>0.74470618247319198</v>
      </c>
      <c r="T144" s="40">
        <f t="shared" si="83"/>
        <v>-2.7952242851655247</v>
      </c>
      <c r="U144" s="40">
        <f t="shared" si="84"/>
        <v>0.8936474189678304</v>
      </c>
      <c r="V144" s="40">
        <f t="shared" si="85"/>
        <v>-3.7269657135540331</v>
      </c>
      <c r="W144" s="40">
        <f t="shared" si="86"/>
        <v>1.1915298919571073</v>
      </c>
      <c r="X144" s="40">
        <f t="shared" si="87"/>
        <v>-4.1928364277482872</v>
      </c>
      <c r="Y144" s="40">
        <f t="shared" si="88"/>
        <v>1.3404711284517457</v>
      </c>
      <c r="Z144" s="40">
        <f t="shared" si="89"/>
        <v>-4.4723588562648402</v>
      </c>
      <c r="AA144" s="41">
        <f t="shared" si="90"/>
        <v>1.4298358703485288</v>
      </c>
      <c r="AB144" s="39">
        <f t="shared" si="104"/>
        <v>-1.3976121425827623</v>
      </c>
      <c r="AC144" s="40">
        <f t="shared" si="105"/>
        <v>0.4468237094839152</v>
      </c>
      <c r="AD144" s="40">
        <f t="shared" si="106"/>
        <v>-1.8634828567770165</v>
      </c>
      <c r="AE144" s="40">
        <f t="shared" si="107"/>
        <v>0.59576494597855367</v>
      </c>
      <c r="AF144" s="40">
        <f t="shared" si="108"/>
        <v>-2.3293535709712705</v>
      </c>
      <c r="AG144" s="40">
        <f t="shared" si="109"/>
        <v>0.74470618247319198</v>
      </c>
      <c r="AH144" s="40">
        <f t="shared" si="110"/>
        <v>-2.7952242851655247</v>
      </c>
      <c r="AI144" s="40">
        <f t="shared" si="111"/>
        <v>0.8936474189678304</v>
      </c>
      <c r="AJ144" s="40">
        <f t="shared" si="112"/>
        <v>-3.2610949993597793</v>
      </c>
      <c r="AK144" s="41">
        <f t="shared" si="113"/>
        <v>1.042588655462469</v>
      </c>
      <c r="AM144" s="38">
        <f>CHOOSE(Data!$F$13,R144,T144,V144,X144,Z144)</f>
        <v>-4.1928364277482872</v>
      </c>
      <c r="AN144" s="38">
        <f>CHOOSE(Data!$F$13,S144,U144,W144,Y144,AA144)</f>
        <v>1.3404711284517457</v>
      </c>
      <c r="AO144" s="38">
        <f>CHOOSE(Data!$F$13,AB144,AD144,AF144,AH144,AJ144)</f>
        <v>-2.7952242851655247</v>
      </c>
      <c r="AP144" s="38">
        <f>CHOOSE(Data!$F$13,AC144,AE144,AG144,AI144,AK144)</f>
        <v>0.8936474189678304</v>
      </c>
    </row>
    <row r="145" spans="1:42" x14ac:dyDescent="0.35">
      <c r="A145" s="4">
        <v>128</v>
      </c>
      <c r="B145" s="33">
        <f>Offset-DEGREES(ATAN2((Vfj*SIN(RADIANS(Data!$A145))),(Vcat+Vfj*COS(RADIANS(Data!$A145)))))</f>
        <v>72.962616692466895</v>
      </c>
      <c r="C145" s="33">
        <f t="shared" ref="C145:C176" si="114">Vcat+Vfj*COS(RADIANS(A145))</f>
        <v>101.4221803632235</v>
      </c>
      <c r="D145" s="4">
        <f t="shared" ref="D145:D176" si="115">Vfj*SIN(RADIANS(A145))</f>
        <v>330.96451651482323</v>
      </c>
      <c r="E145" s="33">
        <f t="shared" si="80"/>
        <v>346.15599064803274</v>
      </c>
      <c r="F145" s="34">
        <f t="shared" ref="F145:F176" si="116">$C$15+$B145</f>
        <v>162.9626166924669</v>
      </c>
      <c r="G145" s="35">
        <f t="shared" ref="G145:G176" si="117">IF(ABS($E145*$R$5/3600)&lt;$U$5,$U$5,ABS($E145*$R$5/3600))</f>
        <v>2.4038610461668939</v>
      </c>
      <c r="H145" s="36">
        <f t="shared" ref="H145:H176" si="118">IF(ABS($E145*$R$6/3600)&lt;$U$6,$U$6,ABS($E145*$R$6/3600))</f>
        <v>2.8846332554002729</v>
      </c>
      <c r="I145" s="36">
        <f t="shared" ref="I145:I176" si="119">IF(ABS($E145*$R$7/3600)&lt;$U$7,$U$7,ABS($E145*$R$7/3600))</f>
        <v>3.8461776738670301</v>
      </c>
      <c r="J145" s="36">
        <f t="shared" ref="J145:J176" si="120">IF(ABS($E145*$R$8/3600)&lt;$U$8,$U$8,ABS($E145*$R$8/3600))</f>
        <v>4.3269498831004096</v>
      </c>
      <c r="K145" s="37">
        <f t="shared" ref="K145:K176" si="121">IF(ABS($E145*$R$9/3600)&lt;$U$9,$U$9,ABS($E145*$R$9/3600))</f>
        <v>4.6154132086404367</v>
      </c>
      <c r="L145" s="35">
        <f t="shared" ref="L145:L176" si="122">IF(ABS($E145*$S$5/3600)&lt;$V$5,$V$5,ABS($E145*$S$5/3600))</f>
        <v>1.4423166277001365</v>
      </c>
      <c r="M145" s="36">
        <f t="shared" ref="M145:M176" si="123">IF(ABS($E145*$S$6/3600)&lt;$V$6,$V$6,ABS($E145*$S$6/3600))</f>
        <v>1.9230888369335151</v>
      </c>
      <c r="N145" s="36">
        <f t="shared" ref="N145:N176" si="124">IF(ABS($E145*$S$7/3600)&lt;$V$7,$V$7,ABS($E145*$S$7/3600))</f>
        <v>2.4038610461668939</v>
      </c>
      <c r="O145" s="36">
        <f t="shared" ref="O145:O176" si="125">IF(ABS($E145*$S$8/3600)&lt;$V$8,$V$8,ABS($E145*$S$8/3600))</f>
        <v>2.8846332554002729</v>
      </c>
      <c r="P145" s="37">
        <f t="shared" ref="P145:P176" si="126">IF(ABS($E145*$S$9/3600)&lt;$V$9,$V$9,ABS($E145*$S$9/3600))</f>
        <v>3.3654054646336515</v>
      </c>
      <c r="Q145" s="38"/>
      <c r="R145" s="39">
        <f t="shared" si="81"/>
        <v>-2.2983646980196055</v>
      </c>
      <c r="S145" s="40">
        <f t="shared" si="82"/>
        <v>0.7043206969668292</v>
      </c>
      <c r="T145" s="40">
        <f t="shared" si="83"/>
        <v>-2.7580376376235272</v>
      </c>
      <c r="U145" s="40">
        <f t="shared" si="84"/>
        <v>0.84518483636019515</v>
      </c>
      <c r="V145" s="40">
        <f t="shared" si="85"/>
        <v>-3.6773835168313691</v>
      </c>
      <c r="W145" s="40">
        <f t="shared" si="86"/>
        <v>1.1269131151469267</v>
      </c>
      <c r="X145" s="40">
        <f t="shared" si="87"/>
        <v>-4.1370564564352907</v>
      </c>
      <c r="Y145" s="40">
        <f t="shared" si="88"/>
        <v>1.2677772545402928</v>
      </c>
      <c r="Z145" s="40">
        <f t="shared" si="89"/>
        <v>-4.4128602201976435</v>
      </c>
      <c r="AA145" s="41">
        <f t="shared" si="90"/>
        <v>1.3522957381763123</v>
      </c>
      <c r="AB145" s="39">
        <f t="shared" ref="AB145:AB176" si="127">L145*COS(RADIANS(F145))</f>
        <v>-1.3790188188117636</v>
      </c>
      <c r="AC145" s="40">
        <f t="shared" ref="AC145:AC176" si="128">L145*SIN(RADIANS(F145))</f>
        <v>0.42259241818009757</v>
      </c>
      <c r="AD145" s="40">
        <f t="shared" ref="AD145:AD176" si="129">M145*COS(RADIANS(F145))</f>
        <v>-1.8386917584156846</v>
      </c>
      <c r="AE145" s="40">
        <f t="shared" ref="AE145:AE176" si="130">M145*SIN(RADIANS(F145))</f>
        <v>0.56345655757346336</v>
      </c>
      <c r="AF145" s="40">
        <f t="shared" ref="AF145:AF176" si="131">N145*COS(RADIANS(F145))</f>
        <v>-2.2983646980196055</v>
      </c>
      <c r="AG145" s="40">
        <f t="shared" ref="AG145:AG176" si="132">N145*SIN(RADIANS(F145))</f>
        <v>0.7043206969668292</v>
      </c>
      <c r="AH145" s="40">
        <f t="shared" ref="AH145:AH176" si="133">O145*COS(RADIANS(F145))</f>
        <v>-2.7580376376235272</v>
      </c>
      <c r="AI145" s="40">
        <f t="shared" ref="AI145:AI176" si="134">O145*SIN(RADIANS(F145))</f>
        <v>0.84518483636019515</v>
      </c>
      <c r="AJ145" s="40">
        <f t="shared" ref="AJ145:AJ176" si="135">P145*COS(RADIANS(F145))</f>
        <v>-3.2177105772274479</v>
      </c>
      <c r="AK145" s="41">
        <f t="shared" ref="AK145:AK176" si="136">P145*SIN(RADIANS(F145))</f>
        <v>0.98604897575356099</v>
      </c>
      <c r="AM145" s="38">
        <f>CHOOSE(Data!$F$13,R145,T145,V145,X145,Z145)</f>
        <v>-4.1370564564352907</v>
      </c>
      <c r="AN145" s="38">
        <f>CHOOSE(Data!$F$13,S145,U145,W145,Y145,AA145)</f>
        <v>1.2677772545402928</v>
      </c>
      <c r="AO145" s="38">
        <f>CHOOSE(Data!$F$13,AB145,AD145,AF145,AH145,AJ145)</f>
        <v>-2.7580376376235272</v>
      </c>
      <c r="AP145" s="38">
        <f>CHOOSE(Data!$F$13,AC145,AE145,AG145,AI145,AK145)</f>
        <v>0.84518483636019515</v>
      </c>
    </row>
    <row r="146" spans="1:42" x14ac:dyDescent="0.35">
      <c r="A146" s="4">
        <v>129</v>
      </c>
      <c r="B146" s="33">
        <f>Offset-DEGREES(ATAN2((Vfj*SIN(RADIANS(Data!$A146))),(Vcat+Vfj*COS(RADIANS(Data!$A146)))))</f>
        <v>73.66135649701927</v>
      </c>
      <c r="C146" s="33">
        <f t="shared" si="114"/>
        <v>95.685435759068355</v>
      </c>
      <c r="D146" s="4">
        <f t="shared" si="115"/>
        <v>326.40130381192785</v>
      </c>
      <c r="E146" s="33">
        <f t="shared" ref="E146:E197" si="137">IF(SQRT(C146^2+D146^2)&lt;$E$14,SQRT(C146^2+D146^2),NA())</f>
        <v>340.1374924152426</v>
      </c>
      <c r="F146" s="34">
        <f t="shared" si="116"/>
        <v>163.66135649701926</v>
      </c>
      <c r="G146" s="35">
        <f t="shared" si="117"/>
        <v>2.3620659195502958</v>
      </c>
      <c r="H146" s="36">
        <f t="shared" si="118"/>
        <v>2.8344791034603554</v>
      </c>
      <c r="I146" s="36">
        <f t="shared" si="119"/>
        <v>3.7793054712804732</v>
      </c>
      <c r="J146" s="36">
        <f t="shared" si="120"/>
        <v>4.2517186551905324</v>
      </c>
      <c r="K146" s="37">
        <f t="shared" si="121"/>
        <v>4.5351665655365681</v>
      </c>
      <c r="L146" s="35">
        <f t="shared" si="122"/>
        <v>1.4172395517301777</v>
      </c>
      <c r="M146" s="36">
        <f t="shared" si="123"/>
        <v>1.8896527356402366</v>
      </c>
      <c r="N146" s="36">
        <f t="shared" si="124"/>
        <v>2.3620659195502958</v>
      </c>
      <c r="O146" s="36">
        <f t="shared" si="125"/>
        <v>2.8344791034603554</v>
      </c>
      <c r="P146" s="37">
        <f t="shared" si="126"/>
        <v>3.3068922873704141</v>
      </c>
      <c r="Q146" s="38"/>
      <c r="R146" s="39">
        <f t="shared" ref="R146:R197" si="138">G146*COS(RADIANS(F146))</f>
        <v>-2.2666757209161656</v>
      </c>
      <c r="S146" s="40">
        <f t="shared" ref="S146:S197" si="139">G146*SIN(RADIANS(F146))</f>
        <v>0.66448219277130849</v>
      </c>
      <c r="T146" s="40">
        <f t="shared" ref="T146:T197" si="140">H146*COS(RADIANS(F146))</f>
        <v>-2.720010865099399</v>
      </c>
      <c r="U146" s="40">
        <f t="shared" ref="U146:U197" si="141">H146*SIN(RADIANS(F146))</f>
        <v>0.7973786313255703</v>
      </c>
      <c r="V146" s="40">
        <f t="shared" ref="V146:V197" si="142">I146*COS(RADIANS(F146))</f>
        <v>-3.6266811534658645</v>
      </c>
      <c r="W146" s="40">
        <f t="shared" ref="W146:W197" si="143">I146*SIN(RADIANS(F146))</f>
        <v>1.0631715084340936</v>
      </c>
      <c r="X146" s="40">
        <f t="shared" ref="X146:X197" si="144">J146*COS(RADIANS(F146))</f>
        <v>-4.0800162976490979</v>
      </c>
      <c r="Y146" s="40">
        <f t="shared" ref="Y146:Y197" si="145">J146*SIN(RADIANS(F146))</f>
        <v>1.1960679469883553</v>
      </c>
      <c r="Z146" s="40">
        <f t="shared" ref="Z146:Z197" si="146">K146*COS(RADIANS(F146))</f>
        <v>-4.3520173841590379</v>
      </c>
      <c r="AA146" s="41">
        <f t="shared" ref="AA146:AA197" si="147">K146*SIN(RADIANS(F146))</f>
        <v>1.2758058101209124</v>
      </c>
      <c r="AB146" s="39">
        <f t="shared" si="127"/>
        <v>-1.3600054325496995</v>
      </c>
      <c r="AC146" s="40">
        <f t="shared" si="128"/>
        <v>0.39868931566278515</v>
      </c>
      <c r="AD146" s="40">
        <f t="shared" si="129"/>
        <v>-1.8133405767329323</v>
      </c>
      <c r="AE146" s="40">
        <f t="shared" si="130"/>
        <v>0.53158575421704679</v>
      </c>
      <c r="AF146" s="40">
        <f t="shared" si="131"/>
        <v>-2.2666757209161656</v>
      </c>
      <c r="AG146" s="40">
        <f t="shared" si="132"/>
        <v>0.66448219277130849</v>
      </c>
      <c r="AH146" s="40">
        <f t="shared" si="133"/>
        <v>-2.720010865099399</v>
      </c>
      <c r="AI146" s="40">
        <f t="shared" si="134"/>
        <v>0.7973786313255703</v>
      </c>
      <c r="AJ146" s="40">
        <f t="shared" si="135"/>
        <v>-3.1733460092826316</v>
      </c>
      <c r="AK146" s="41">
        <f t="shared" si="136"/>
        <v>0.93027506987983188</v>
      </c>
      <c r="AM146" s="38">
        <f>CHOOSE(Data!$F$13,R146,T146,V146,X146,Z146)</f>
        <v>-4.0800162976490979</v>
      </c>
      <c r="AN146" s="38">
        <f>CHOOSE(Data!$F$13,S146,U146,W146,Y146,AA146)</f>
        <v>1.1960679469883553</v>
      </c>
      <c r="AO146" s="38">
        <f>CHOOSE(Data!$F$13,AB146,AD146,AF146,AH146,AJ146)</f>
        <v>-2.720010865099399</v>
      </c>
      <c r="AP146" s="38">
        <f>CHOOSE(Data!$F$13,AC146,AE146,AG146,AI146,AK146)</f>
        <v>0.7973786313255703</v>
      </c>
    </row>
    <row r="147" spans="1:42" x14ac:dyDescent="0.35">
      <c r="A147" s="4">
        <v>130</v>
      </c>
      <c r="B147" s="33">
        <f>Offset-DEGREES(ATAN2((Vfj*SIN(RADIANS(Data!$A147))),(Vcat+Vfj*COS(RADIANS(Data!$A147)))))</f>
        <v>74.367269497824552</v>
      </c>
      <c r="C147" s="33">
        <f t="shared" si="114"/>
        <v>90.029203931653456</v>
      </c>
      <c r="D147" s="4">
        <f t="shared" si="115"/>
        <v>321.73866610997078</v>
      </c>
      <c r="E147" s="33">
        <f t="shared" si="137"/>
        <v>334.09733137334473</v>
      </c>
      <c r="F147" s="34">
        <f t="shared" si="116"/>
        <v>164.36726949782457</v>
      </c>
      <c r="G147" s="35">
        <f t="shared" si="117"/>
        <v>2.3201203567593383</v>
      </c>
      <c r="H147" s="36">
        <f t="shared" si="118"/>
        <v>2.784144428111206</v>
      </c>
      <c r="I147" s="36">
        <f t="shared" si="119"/>
        <v>3.7121925708149415</v>
      </c>
      <c r="J147" s="36">
        <f t="shared" si="120"/>
        <v>4.1762166421668097</v>
      </c>
      <c r="K147" s="37">
        <f t="shared" si="121"/>
        <v>4.4546310849779296</v>
      </c>
      <c r="L147" s="35">
        <f t="shared" si="122"/>
        <v>1.392072214055603</v>
      </c>
      <c r="M147" s="36">
        <f t="shared" si="123"/>
        <v>1.8560962854074707</v>
      </c>
      <c r="N147" s="36">
        <f t="shared" si="124"/>
        <v>2.3201203567593383</v>
      </c>
      <c r="O147" s="36">
        <f t="shared" si="125"/>
        <v>2.784144428111206</v>
      </c>
      <c r="P147" s="37">
        <f t="shared" si="126"/>
        <v>3.2481684994630737</v>
      </c>
      <c r="Q147" s="38"/>
      <c r="R147" s="39">
        <f t="shared" si="138"/>
        <v>-2.2342962924303529</v>
      </c>
      <c r="S147" s="40">
        <f t="shared" si="139"/>
        <v>0.62520280508092629</v>
      </c>
      <c r="T147" s="40">
        <f t="shared" si="140"/>
        <v>-2.6811555509164235</v>
      </c>
      <c r="U147" s="40">
        <f t="shared" si="141"/>
        <v>0.75024336609711162</v>
      </c>
      <c r="V147" s="40">
        <f t="shared" si="142"/>
        <v>-3.5748740678885649</v>
      </c>
      <c r="W147" s="40">
        <f t="shared" si="143"/>
        <v>1.0003244881294822</v>
      </c>
      <c r="X147" s="40">
        <f t="shared" si="144"/>
        <v>-4.021733326374636</v>
      </c>
      <c r="Y147" s="40">
        <f t="shared" si="145"/>
        <v>1.1253650491456677</v>
      </c>
      <c r="Z147" s="40">
        <f t="shared" si="146"/>
        <v>-4.2898488814662779</v>
      </c>
      <c r="AA147" s="41">
        <f t="shared" si="147"/>
        <v>1.2003893857553787</v>
      </c>
      <c r="AB147" s="39">
        <f t="shared" si="127"/>
        <v>-1.3405777754582118</v>
      </c>
      <c r="AC147" s="40">
        <f t="shared" si="128"/>
        <v>0.37512168304855581</v>
      </c>
      <c r="AD147" s="40">
        <f t="shared" si="129"/>
        <v>-1.7874370339442824</v>
      </c>
      <c r="AE147" s="40">
        <f t="shared" si="130"/>
        <v>0.50016224406474108</v>
      </c>
      <c r="AF147" s="40">
        <f t="shared" si="131"/>
        <v>-2.2342962924303529</v>
      </c>
      <c r="AG147" s="40">
        <f t="shared" si="132"/>
        <v>0.62520280508092629</v>
      </c>
      <c r="AH147" s="40">
        <f t="shared" si="133"/>
        <v>-2.6811555509164235</v>
      </c>
      <c r="AI147" s="40">
        <f t="shared" si="134"/>
        <v>0.75024336609711162</v>
      </c>
      <c r="AJ147" s="40">
        <f t="shared" si="135"/>
        <v>-3.1280148094024942</v>
      </c>
      <c r="AK147" s="41">
        <f t="shared" si="136"/>
        <v>0.87528392711329694</v>
      </c>
      <c r="AM147" s="38">
        <f>CHOOSE(Data!$F$13,R147,T147,V147,X147,Z147)</f>
        <v>-4.021733326374636</v>
      </c>
      <c r="AN147" s="38">
        <f>CHOOSE(Data!$F$13,S147,U147,W147,Y147,AA147)</f>
        <v>1.1253650491456677</v>
      </c>
      <c r="AO147" s="38">
        <f>CHOOSE(Data!$F$13,AB147,AD147,AF147,AH147,AJ147)</f>
        <v>-2.6811555509164235</v>
      </c>
      <c r="AP147" s="38">
        <f>CHOOSE(Data!$F$13,AC147,AE147,AG147,AI147,AK147)</f>
        <v>0.75024336609711162</v>
      </c>
    </row>
    <row r="148" spans="1:42" x14ac:dyDescent="0.35">
      <c r="A148" s="4">
        <v>131</v>
      </c>
      <c r="B148" s="33">
        <f>Offset-DEGREES(ATAN2((Vfj*SIN(RADIANS(Data!$A148))),(Vcat+Vfj*COS(RADIANS(Data!$A148)))))</f>
        <v>75.080778685874904</v>
      </c>
      <c r="C148" s="33">
        <f t="shared" si="114"/>
        <v>84.455207823986996</v>
      </c>
      <c r="D148" s="4">
        <f t="shared" si="115"/>
        <v>316.9780236935643</v>
      </c>
      <c r="E148" s="33">
        <f t="shared" si="137"/>
        <v>328.0362017114432</v>
      </c>
      <c r="F148" s="34">
        <f t="shared" si="116"/>
        <v>165.08077868587492</v>
      </c>
      <c r="G148" s="35">
        <f t="shared" si="117"/>
        <v>2.2780291785516891</v>
      </c>
      <c r="H148" s="36">
        <f t="shared" si="118"/>
        <v>2.7336350142620267</v>
      </c>
      <c r="I148" s="36">
        <f t="shared" si="119"/>
        <v>3.6448466856827024</v>
      </c>
      <c r="J148" s="36">
        <f t="shared" si="120"/>
        <v>4.1004525213930405</v>
      </c>
      <c r="K148" s="37">
        <f t="shared" si="121"/>
        <v>4.3738160228192422</v>
      </c>
      <c r="L148" s="35">
        <f t="shared" si="122"/>
        <v>1.3668175071310134</v>
      </c>
      <c r="M148" s="36">
        <f t="shared" si="123"/>
        <v>1.8224233428413512</v>
      </c>
      <c r="N148" s="36">
        <f t="shared" si="124"/>
        <v>2.2780291785516891</v>
      </c>
      <c r="O148" s="36">
        <f t="shared" si="125"/>
        <v>2.7336350142620267</v>
      </c>
      <c r="P148" s="37">
        <f t="shared" si="126"/>
        <v>3.1892408499723643</v>
      </c>
      <c r="Q148" s="38"/>
      <c r="R148" s="39">
        <f t="shared" si="138"/>
        <v>-2.2012362756497525</v>
      </c>
      <c r="S148" s="40">
        <f t="shared" si="139"/>
        <v>0.586494498777687</v>
      </c>
      <c r="T148" s="40">
        <f t="shared" si="140"/>
        <v>-2.6414835307797029</v>
      </c>
      <c r="U148" s="40">
        <f t="shared" si="141"/>
        <v>0.70379339853322442</v>
      </c>
      <c r="V148" s="40">
        <f t="shared" si="142"/>
        <v>-3.521978041039604</v>
      </c>
      <c r="W148" s="40">
        <f t="shared" si="143"/>
        <v>0.93839119804429927</v>
      </c>
      <c r="X148" s="40">
        <f t="shared" si="144"/>
        <v>-3.9622252961695548</v>
      </c>
      <c r="Y148" s="40">
        <f t="shared" si="145"/>
        <v>1.0556900977998367</v>
      </c>
      <c r="Z148" s="40">
        <f t="shared" si="146"/>
        <v>-4.2263736492475239</v>
      </c>
      <c r="AA148" s="41">
        <f t="shared" si="147"/>
        <v>1.1260694376531588</v>
      </c>
      <c r="AB148" s="39">
        <f t="shared" si="127"/>
        <v>-1.3207417653898514</v>
      </c>
      <c r="AC148" s="40">
        <f t="shared" si="128"/>
        <v>0.35189669926661221</v>
      </c>
      <c r="AD148" s="40">
        <f t="shared" si="129"/>
        <v>-1.760989020519802</v>
      </c>
      <c r="AE148" s="40">
        <f t="shared" si="130"/>
        <v>0.46919559902214963</v>
      </c>
      <c r="AF148" s="40">
        <f t="shared" si="131"/>
        <v>-2.2012362756497525</v>
      </c>
      <c r="AG148" s="40">
        <f t="shared" si="132"/>
        <v>0.586494498777687</v>
      </c>
      <c r="AH148" s="40">
        <f t="shared" si="133"/>
        <v>-2.6414835307797029</v>
      </c>
      <c r="AI148" s="40">
        <f t="shared" si="134"/>
        <v>0.70379339853322442</v>
      </c>
      <c r="AJ148" s="40">
        <f t="shared" si="135"/>
        <v>-3.0817307859096532</v>
      </c>
      <c r="AK148" s="41">
        <f t="shared" si="136"/>
        <v>0.82109229828876173</v>
      </c>
      <c r="AM148" s="38">
        <f>CHOOSE(Data!$F$13,R148,T148,V148,X148,Z148)</f>
        <v>-3.9622252961695548</v>
      </c>
      <c r="AN148" s="38">
        <f>CHOOSE(Data!$F$13,S148,U148,W148,Y148,AA148)</f>
        <v>1.0556900977998367</v>
      </c>
      <c r="AO148" s="38">
        <f>CHOOSE(Data!$F$13,AB148,AD148,AF148,AH148,AJ148)</f>
        <v>-2.6414835307797029</v>
      </c>
      <c r="AP148" s="38">
        <f>CHOOSE(Data!$F$13,AC148,AE148,AG148,AI148,AK148)</f>
        <v>0.70379339853322442</v>
      </c>
    </row>
    <row r="149" spans="1:42" x14ac:dyDescent="0.35">
      <c r="A149" s="4">
        <v>132</v>
      </c>
      <c r="B149" s="33">
        <f>Offset-DEGREES(ATAN2((Vfj*SIN(RADIANS(Data!$A149))),(Vcat+Vfj*COS(RADIANS(Data!$A149)))))</f>
        <v>75.802340404223415</v>
      </c>
      <c r="C149" s="33">
        <f t="shared" si="114"/>
        <v>78.965145329279551</v>
      </c>
      <c r="D149" s="4">
        <f t="shared" si="115"/>
        <v>312.12082670050557</v>
      </c>
      <c r="E149" s="33">
        <f t="shared" si="137"/>
        <v>321.95481769509411</v>
      </c>
      <c r="F149" s="34">
        <f t="shared" si="116"/>
        <v>165.8023404042234</v>
      </c>
      <c r="G149" s="35">
        <f t="shared" si="117"/>
        <v>2.2357973451048201</v>
      </c>
      <c r="H149" s="36">
        <f t="shared" si="118"/>
        <v>2.6829568141257845</v>
      </c>
      <c r="I149" s="36">
        <f t="shared" si="119"/>
        <v>3.5772757521677123</v>
      </c>
      <c r="J149" s="36">
        <f t="shared" si="120"/>
        <v>4.0244352211886767</v>
      </c>
      <c r="K149" s="37">
        <f t="shared" si="121"/>
        <v>4.2927309026012548</v>
      </c>
      <c r="L149" s="35">
        <f t="shared" si="122"/>
        <v>1.3414784070628922</v>
      </c>
      <c r="M149" s="36">
        <f t="shared" si="123"/>
        <v>1.7886378760838562</v>
      </c>
      <c r="N149" s="36">
        <f t="shared" si="124"/>
        <v>2.2357973451048201</v>
      </c>
      <c r="O149" s="36">
        <f t="shared" si="125"/>
        <v>2.6829568141257845</v>
      </c>
      <c r="P149" s="37">
        <f t="shared" si="126"/>
        <v>3.1301162831467479</v>
      </c>
      <c r="Q149" s="38"/>
      <c r="R149" s="39">
        <f t="shared" si="138"/>
        <v>-2.167505740975733</v>
      </c>
      <c r="S149" s="40">
        <f t="shared" si="139"/>
        <v>0.54836906478666481</v>
      </c>
      <c r="T149" s="40">
        <f t="shared" si="140"/>
        <v>-2.6010068891708795</v>
      </c>
      <c r="U149" s="40">
        <f t="shared" si="141"/>
        <v>0.65804287774399783</v>
      </c>
      <c r="V149" s="40">
        <f t="shared" si="142"/>
        <v>-3.4680091855611725</v>
      </c>
      <c r="W149" s="40">
        <f t="shared" si="143"/>
        <v>0.87739050365866367</v>
      </c>
      <c r="X149" s="40">
        <f t="shared" si="144"/>
        <v>-3.9015103337563195</v>
      </c>
      <c r="Y149" s="40">
        <f t="shared" si="145"/>
        <v>0.9870643166159967</v>
      </c>
      <c r="Z149" s="40">
        <f t="shared" si="146"/>
        <v>-4.1616110226734069</v>
      </c>
      <c r="AA149" s="41">
        <f t="shared" si="147"/>
        <v>1.0528686043903963</v>
      </c>
      <c r="AB149" s="39">
        <f t="shared" si="127"/>
        <v>-1.3005034445854398</v>
      </c>
      <c r="AC149" s="40">
        <f t="shared" si="128"/>
        <v>0.32902143887199892</v>
      </c>
      <c r="AD149" s="40">
        <f t="shared" si="129"/>
        <v>-1.7340045927805863</v>
      </c>
      <c r="AE149" s="40">
        <f t="shared" si="130"/>
        <v>0.43869525182933183</v>
      </c>
      <c r="AF149" s="40">
        <f t="shared" si="131"/>
        <v>-2.167505740975733</v>
      </c>
      <c r="AG149" s="40">
        <f t="shared" si="132"/>
        <v>0.54836906478666481</v>
      </c>
      <c r="AH149" s="40">
        <f t="shared" si="133"/>
        <v>-2.6010068891708795</v>
      </c>
      <c r="AI149" s="40">
        <f t="shared" si="134"/>
        <v>0.65804287774399783</v>
      </c>
      <c r="AJ149" s="40">
        <f t="shared" si="135"/>
        <v>-3.0345080373660256</v>
      </c>
      <c r="AK149" s="41">
        <f t="shared" si="136"/>
        <v>0.76771669070133064</v>
      </c>
      <c r="AM149" s="38">
        <f>CHOOSE(Data!$F$13,R149,T149,V149,X149,Z149)</f>
        <v>-3.9015103337563195</v>
      </c>
      <c r="AN149" s="38">
        <f>CHOOSE(Data!$F$13,S149,U149,W149,Y149,AA149)</f>
        <v>0.9870643166159967</v>
      </c>
      <c r="AO149" s="38">
        <f>CHOOSE(Data!$F$13,AB149,AD149,AF149,AH149,AJ149)</f>
        <v>-2.6010068891708795</v>
      </c>
      <c r="AP149" s="38">
        <f>CHOOSE(Data!$F$13,AC149,AE149,AG149,AI149,AK149)</f>
        <v>0.65804287774399783</v>
      </c>
    </row>
    <row r="150" spans="1:42" x14ac:dyDescent="0.35">
      <c r="A150" s="4">
        <v>133</v>
      </c>
      <c r="B150" s="33">
        <f>Offset-DEGREES(ATAN2((Vfj*SIN(RADIANS(Data!$A150))),(Vcat+Vfj*COS(RADIANS(Data!$A150)))))</f>
        <v>76.532447663353281</v>
      </c>
      <c r="C150" s="33">
        <f t="shared" si="114"/>
        <v>73.560688773750712</v>
      </c>
      <c r="D150" s="4">
        <f t="shared" si="115"/>
        <v>307.16855468005161</v>
      </c>
      <c r="E150" s="33">
        <f t="shared" si="137"/>
        <v>315.8539154690036</v>
      </c>
      <c r="F150" s="34">
        <f t="shared" si="116"/>
        <v>166.53244766335328</v>
      </c>
      <c r="G150" s="35">
        <f t="shared" si="117"/>
        <v>2.1934299685347471</v>
      </c>
      <c r="H150" s="36">
        <f t="shared" si="118"/>
        <v>2.6321159622416967</v>
      </c>
      <c r="I150" s="36">
        <f t="shared" si="119"/>
        <v>3.5094879496555955</v>
      </c>
      <c r="J150" s="36">
        <f t="shared" si="120"/>
        <v>3.9481739433625447</v>
      </c>
      <c r="K150" s="37">
        <f t="shared" si="121"/>
        <v>4.2113855395867148</v>
      </c>
      <c r="L150" s="35">
        <f t="shared" si="122"/>
        <v>1.3160579811208484</v>
      </c>
      <c r="M150" s="36">
        <f t="shared" si="123"/>
        <v>1.7547439748277978</v>
      </c>
      <c r="N150" s="36">
        <f t="shared" si="124"/>
        <v>2.1934299685347471</v>
      </c>
      <c r="O150" s="36">
        <f t="shared" si="125"/>
        <v>2.6321159622416967</v>
      </c>
      <c r="P150" s="37">
        <f t="shared" si="126"/>
        <v>3.0708019559486459</v>
      </c>
      <c r="Q150" s="38"/>
      <c r="R150" s="39">
        <f t="shared" si="138"/>
        <v>-2.1331149630559141</v>
      </c>
      <c r="S150" s="40">
        <f t="shared" si="139"/>
        <v>0.51083811648438016</v>
      </c>
      <c r="T150" s="40">
        <f t="shared" si="140"/>
        <v>-2.5597379556670967</v>
      </c>
      <c r="U150" s="40">
        <f t="shared" si="141"/>
        <v>0.61300573978125616</v>
      </c>
      <c r="V150" s="40">
        <f t="shared" si="142"/>
        <v>-3.4129839408894624</v>
      </c>
      <c r="W150" s="40">
        <f t="shared" si="143"/>
        <v>0.81734098637500829</v>
      </c>
      <c r="X150" s="40">
        <f t="shared" si="144"/>
        <v>-3.8396069335006451</v>
      </c>
      <c r="Y150" s="40">
        <f t="shared" si="145"/>
        <v>0.91950860967188419</v>
      </c>
      <c r="Z150" s="40">
        <f t="shared" si="146"/>
        <v>-4.0955807290673549</v>
      </c>
      <c r="AA150" s="41">
        <f t="shared" si="147"/>
        <v>0.98080918365000991</v>
      </c>
      <c r="AB150" s="39">
        <f t="shared" si="127"/>
        <v>-1.2798689778335484</v>
      </c>
      <c r="AC150" s="40">
        <f t="shared" si="128"/>
        <v>0.30650286989062808</v>
      </c>
      <c r="AD150" s="40">
        <f t="shared" si="129"/>
        <v>-1.7064919704447312</v>
      </c>
      <c r="AE150" s="40">
        <f t="shared" si="130"/>
        <v>0.40867049318750415</v>
      </c>
      <c r="AF150" s="40">
        <f t="shared" si="131"/>
        <v>-2.1331149630559141</v>
      </c>
      <c r="AG150" s="40">
        <f t="shared" si="132"/>
        <v>0.51083811648438016</v>
      </c>
      <c r="AH150" s="40">
        <f t="shared" si="133"/>
        <v>-2.5597379556670967</v>
      </c>
      <c r="AI150" s="40">
        <f t="shared" si="134"/>
        <v>0.61300573978125616</v>
      </c>
      <c r="AJ150" s="40">
        <f t="shared" si="135"/>
        <v>-2.9863609482782794</v>
      </c>
      <c r="AK150" s="41">
        <f t="shared" si="136"/>
        <v>0.71517336307813217</v>
      </c>
      <c r="AM150" s="38">
        <f>CHOOSE(Data!$F$13,R150,T150,V150,X150,Z150)</f>
        <v>-3.8396069335006451</v>
      </c>
      <c r="AN150" s="38">
        <f>CHOOSE(Data!$F$13,S150,U150,W150,Y150,AA150)</f>
        <v>0.91950860967188419</v>
      </c>
      <c r="AO150" s="38">
        <f>CHOOSE(Data!$F$13,AB150,AD150,AF150,AH150,AJ150)</f>
        <v>-2.5597379556670967</v>
      </c>
      <c r="AP150" s="38">
        <f>CHOOSE(Data!$F$13,AC150,AE150,AG150,AI150,AK150)</f>
        <v>0.61300573978125616</v>
      </c>
    </row>
    <row r="151" spans="1:42" x14ac:dyDescent="0.35">
      <c r="A151" s="4">
        <v>134</v>
      </c>
      <c r="B151" s="33">
        <f>Offset-DEGREES(ATAN2((Vfj*SIN(RADIANS(Data!$A151))),(Vcat+Vfj*COS(RADIANS(Data!$A151)))))</f>
        <v>77.271633854330076</v>
      </c>
      <c r="C151" s="33">
        <f t="shared" si="114"/>
        <v>68.243484407221104</v>
      </c>
      <c r="D151" s="4">
        <f t="shared" si="115"/>
        <v>302.12271614223346</v>
      </c>
      <c r="E151" s="33">
        <f t="shared" si="137"/>
        <v>309.73425508522496</v>
      </c>
      <c r="F151" s="34">
        <f t="shared" si="116"/>
        <v>167.27163385433008</v>
      </c>
      <c r="G151" s="35">
        <f t="shared" si="117"/>
        <v>2.1509323269807288</v>
      </c>
      <c r="H151" s="36">
        <f t="shared" si="118"/>
        <v>2.5811187923768748</v>
      </c>
      <c r="I151" s="36">
        <f t="shared" si="119"/>
        <v>3.4414917231691664</v>
      </c>
      <c r="J151" s="36">
        <f t="shared" si="120"/>
        <v>3.871678188565312</v>
      </c>
      <c r="K151" s="37">
        <f t="shared" si="121"/>
        <v>4.1297900678029995</v>
      </c>
      <c r="L151" s="35">
        <f t="shared" si="122"/>
        <v>1.2905593961884374</v>
      </c>
      <c r="M151" s="36">
        <f t="shared" si="123"/>
        <v>1.7207458615845832</v>
      </c>
      <c r="N151" s="36">
        <f t="shared" si="124"/>
        <v>2.1509323269807288</v>
      </c>
      <c r="O151" s="36">
        <f t="shared" si="125"/>
        <v>2.5811187923768748</v>
      </c>
      <c r="P151" s="37">
        <f t="shared" si="126"/>
        <v>3.0113052577730204</v>
      </c>
      <c r="Q151" s="38"/>
      <c r="R151" s="39">
        <f t="shared" si="138"/>
        <v>-2.0980744176543991</v>
      </c>
      <c r="S151" s="40">
        <f t="shared" si="139"/>
        <v>0.47391308616125744</v>
      </c>
      <c r="T151" s="40">
        <f t="shared" si="140"/>
        <v>-2.5176893011852788</v>
      </c>
      <c r="U151" s="40">
        <f t="shared" si="141"/>
        <v>0.56869570339350894</v>
      </c>
      <c r="V151" s="40">
        <f t="shared" si="142"/>
        <v>-3.3569190682470387</v>
      </c>
      <c r="W151" s="40">
        <f t="shared" si="143"/>
        <v>0.75826093785801196</v>
      </c>
      <c r="X151" s="40">
        <f t="shared" si="144"/>
        <v>-3.7765339517779184</v>
      </c>
      <c r="Y151" s="40">
        <f t="shared" si="145"/>
        <v>0.85304355509026342</v>
      </c>
      <c r="Z151" s="40">
        <f t="shared" si="146"/>
        <v>-4.0283028818964466</v>
      </c>
      <c r="AA151" s="41">
        <f t="shared" si="147"/>
        <v>0.90991312542961433</v>
      </c>
      <c r="AB151" s="39">
        <f t="shared" si="127"/>
        <v>-1.2588446505926394</v>
      </c>
      <c r="AC151" s="40">
        <f t="shared" si="128"/>
        <v>0.28434785169675447</v>
      </c>
      <c r="AD151" s="40">
        <f t="shared" si="129"/>
        <v>-1.6784595341235193</v>
      </c>
      <c r="AE151" s="40">
        <f t="shared" si="130"/>
        <v>0.37913046892900598</v>
      </c>
      <c r="AF151" s="40">
        <f t="shared" si="131"/>
        <v>-2.0980744176543991</v>
      </c>
      <c r="AG151" s="40">
        <f t="shared" si="132"/>
        <v>0.47391308616125744</v>
      </c>
      <c r="AH151" s="40">
        <f t="shared" si="133"/>
        <v>-2.5176893011852788</v>
      </c>
      <c r="AI151" s="40">
        <f t="shared" si="134"/>
        <v>0.56869570339350894</v>
      </c>
      <c r="AJ151" s="40">
        <f t="shared" si="135"/>
        <v>-2.9373041847161585</v>
      </c>
      <c r="AK151" s="41">
        <f t="shared" si="136"/>
        <v>0.6634783206257604</v>
      </c>
      <c r="AM151" s="38">
        <f>CHOOSE(Data!$F$13,R151,T151,V151,X151,Z151)</f>
        <v>-3.7765339517779184</v>
      </c>
      <c r="AN151" s="38">
        <f>CHOOSE(Data!$F$13,S151,U151,W151,Y151,AA151)</f>
        <v>0.85304355509026342</v>
      </c>
      <c r="AO151" s="38">
        <f>CHOOSE(Data!$F$13,AB151,AD151,AF151,AH151,AJ151)</f>
        <v>-2.5176893011852788</v>
      </c>
      <c r="AP151" s="38">
        <f>CHOOSE(Data!$F$13,AC151,AE151,AG151,AI151,AK151)</f>
        <v>0.56869570339350894</v>
      </c>
    </row>
    <row r="152" spans="1:42" x14ac:dyDescent="0.35">
      <c r="A152" s="4">
        <v>135</v>
      </c>
      <c r="B152" s="33">
        <f>Offset-DEGREES(ATAN2((Vfj*SIN(RADIANS(Data!$A152))),(Vcat+Vfj*COS(RADIANS(Data!$A152)))))</f>
        <v>78.020476915653489</v>
      </c>
      <c r="C152" s="33">
        <f t="shared" si="114"/>
        <v>63.015151901650086</v>
      </c>
      <c r="D152" s="4">
        <f t="shared" si="115"/>
        <v>296.98484809834997</v>
      </c>
      <c r="E152" s="33">
        <f t="shared" si="137"/>
        <v>303.59662278949685</v>
      </c>
      <c r="F152" s="34">
        <f t="shared" si="116"/>
        <v>168.02047691565349</v>
      </c>
      <c r="G152" s="35">
        <f t="shared" si="117"/>
        <v>2.1083098804826168</v>
      </c>
      <c r="H152" s="36">
        <f t="shared" si="118"/>
        <v>2.5299718565791403</v>
      </c>
      <c r="I152" s="36">
        <f t="shared" si="119"/>
        <v>3.3732958087721872</v>
      </c>
      <c r="J152" s="36">
        <f t="shared" si="120"/>
        <v>3.7949577848687106</v>
      </c>
      <c r="K152" s="37">
        <f t="shared" si="121"/>
        <v>4.0479549705266242</v>
      </c>
      <c r="L152" s="35">
        <f t="shared" si="122"/>
        <v>1.2649859282895701</v>
      </c>
      <c r="M152" s="36">
        <f t="shared" si="123"/>
        <v>1.6866479043860936</v>
      </c>
      <c r="N152" s="36">
        <f t="shared" si="124"/>
        <v>2.1083098804826168</v>
      </c>
      <c r="O152" s="36">
        <f t="shared" si="125"/>
        <v>2.5299718565791403</v>
      </c>
      <c r="P152" s="37">
        <f t="shared" si="126"/>
        <v>2.9516338326756637</v>
      </c>
      <c r="Q152" s="38"/>
      <c r="R152" s="39">
        <f t="shared" si="138"/>
        <v>-2.0623947784607632</v>
      </c>
      <c r="S152" s="40">
        <f t="shared" si="139"/>
        <v>0.43760522153923748</v>
      </c>
      <c r="T152" s="40">
        <f t="shared" si="140"/>
        <v>-2.4748737341529159</v>
      </c>
      <c r="U152" s="40">
        <f t="shared" si="141"/>
        <v>0.52512626584708499</v>
      </c>
      <c r="V152" s="40">
        <f t="shared" si="142"/>
        <v>-3.2998316455372216</v>
      </c>
      <c r="W152" s="40">
        <f t="shared" si="143"/>
        <v>0.70016835446278003</v>
      </c>
      <c r="X152" s="40">
        <f t="shared" si="144"/>
        <v>-3.7123106012293743</v>
      </c>
      <c r="Y152" s="40">
        <f t="shared" si="145"/>
        <v>0.78768939877062749</v>
      </c>
      <c r="Z152" s="40">
        <f t="shared" si="146"/>
        <v>-3.9597979746446654</v>
      </c>
      <c r="AA152" s="41">
        <f t="shared" si="147"/>
        <v>0.84020202535533595</v>
      </c>
      <c r="AB152" s="39">
        <f t="shared" si="127"/>
        <v>-1.2374368670764579</v>
      </c>
      <c r="AC152" s="40">
        <f t="shared" si="128"/>
        <v>0.2625631329235425</v>
      </c>
      <c r="AD152" s="40">
        <f t="shared" si="129"/>
        <v>-1.6499158227686108</v>
      </c>
      <c r="AE152" s="40">
        <f t="shared" si="130"/>
        <v>0.35008417723139001</v>
      </c>
      <c r="AF152" s="40">
        <f t="shared" si="131"/>
        <v>-2.0623947784607632</v>
      </c>
      <c r="AG152" s="40">
        <f t="shared" si="132"/>
        <v>0.43760522153923748</v>
      </c>
      <c r="AH152" s="40">
        <f t="shared" si="133"/>
        <v>-2.4748737341529159</v>
      </c>
      <c r="AI152" s="40">
        <f t="shared" si="134"/>
        <v>0.52512626584708499</v>
      </c>
      <c r="AJ152" s="40">
        <f t="shared" si="135"/>
        <v>-2.887352689845069</v>
      </c>
      <c r="AK152" s="41">
        <f t="shared" si="136"/>
        <v>0.61264731015493246</v>
      </c>
      <c r="AM152" s="38">
        <f>CHOOSE(Data!$F$13,R152,T152,V152,X152,Z152)</f>
        <v>-3.7123106012293743</v>
      </c>
      <c r="AN152" s="38">
        <f>CHOOSE(Data!$F$13,S152,U152,W152,Y152,AA152)</f>
        <v>0.78768939877062749</v>
      </c>
      <c r="AO152" s="38">
        <f>CHOOSE(Data!$F$13,AB152,AD152,AF152,AH152,AJ152)</f>
        <v>-2.4748737341529159</v>
      </c>
      <c r="AP152" s="38">
        <f>CHOOSE(Data!$F$13,AC152,AE152,AG152,AI152,AK152)</f>
        <v>0.52512626584708499</v>
      </c>
    </row>
    <row r="153" spans="1:42" x14ac:dyDescent="0.35">
      <c r="A153" s="4">
        <v>136</v>
      </c>
      <c r="B153" s="33">
        <f>Offset-DEGREES(ATAN2((Vfj*SIN(RADIANS(Data!$A153))),(Vcat+Vfj*COS(RADIANS(Data!$A153)))))</f>
        <v>78.779604018724996</v>
      </c>
      <c r="C153" s="33">
        <f t="shared" si="114"/>
        <v>57.877283857766486</v>
      </c>
      <c r="D153" s="4">
        <f t="shared" si="115"/>
        <v>291.75651559277878</v>
      </c>
      <c r="E153" s="33">
        <f t="shared" si="137"/>
        <v>297.44183360380202</v>
      </c>
      <c r="F153" s="34">
        <f t="shared" si="116"/>
        <v>168.779604018725</v>
      </c>
      <c r="G153" s="35">
        <f t="shared" si="117"/>
        <v>2.0655682889152915</v>
      </c>
      <c r="H153" s="36">
        <f t="shared" si="118"/>
        <v>2.4786819466983503</v>
      </c>
      <c r="I153" s="36">
        <f t="shared" si="119"/>
        <v>3.3049092622644669</v>
      </c>
      <c r="J153" s="36">
        <f t="shared" si="120"/>
        <v>3.7180229200475252</v>
      </c>
      <c r="K153" s="37">
        <f t="shared" si="121"/>
        <v>3.9658911147173601</v>
      </c>
      <c r="L153" s="35">
        <f t="shared" si="122"/>
        <v>1.2393409733491751</v>
      </c>
      <c r="M153" s="36">
        <f t="shared" si="123"/>
        <v>1.6524546311322335</v>
      </c>
      <c r="N153" s="36">
        <f t="shared" si="124"/>
        <v>2.0655682889152915</v>
      </c>
      <c r="O153" s="36">
        <f t="shared" si="125"/>
        <v>2.4786819466983503</v>
      </c>
      <c r="P153" s="37">
        <f t="shared" si="126"/>
        <v>2.8917956044814086</v>
      </c>
      <c r="Q153" s="38"/>
      <c r="R153" s="39">
        <f t="shared" si="138"/>
        <v>-2.026086913838741</v>
      </c>
      <c r="S153" s="40">
        <f t="shared" si="139"/>
        <v>0.40192558234560105</v>
      </c>
      <c r="T153" s="40">
        <f t="shared" si="140"/>
        <v>-2.4313042966064899</v>
      </c>
      <c r="U153" s="40">
        <f t="shared" si="141"/>
        <v>0.48231069881472138</v>
      </c>
      <c r="V153" s="40">
        <f t="shared" si="142"/>
        <v>-3.2417390621419861</v>
      </c>
      <c r="W153" s="40">
        <f t="shared" si="143"/>
        <v>0.64308093175296177</v>
      </c>
      <c r="X153" s="40">
        <f t="shared" si="144"/>
        <v>-3.6469564449097343</v>
      </c>
      <c r="Y153" s="40">
        <f t="shared" si="145"/>
        <v>0.72346604822208205</v>
      </c>
      <c r="Z153" s="40">
        <f t="shared" si="146"/>
        <v>-3.8900868745703834</v>
      </c>
      <c r="AA153" s="41">
        <f t="shared" si="147"/>
        <v>0.77169711810355412</v>
      </c>
      <c r="AB153" s="39">
        <f t="shared" si="127"/>
        <v>-1.215652148303245</v>
      </c>
      <c r="AC153" s="40">
        <f t="shared" si="128"/>
        <v>0.24115534940736069</v>
      </c>
      <c r="AD153" s="40">
        <f t="shared" si="129"/>
        <v>-1.6208695310709931</v>
      </c>
      <c r="AE153" s="40">
        <f t="shared" si="130"/>
        <v>0.32154046587648089</v>
      </c>
      <c r="AF153" s="40">
        <f t="shared" si="131"/>
        <v>-2.026086913838741</v>
      </c>
      <c r="AG153" s="40">
        <f t="shared" si="132"/>
        <v>0.40192558234560105</v>
      </c>
      <c r="AH153" s="40">
        <f t="shared" si="133"/>
        <v>-2.4313042966064899</v>
      </c>
      <c r="AI153" s="40">
        <f t="shared" si="134"/>
        <v>0.48231069881472138</v>
      </c>
      <c r="AJ153" s="40">
        <f t="shared" si="135"/>
        <v>-2.836521679374238</v>
      </c>
      <c r="AK153" s="41">
        <f t="shared" si="136"/>
        <v>0.5626958152838416</v>
      </c>
      <c r="AM153" s="38">
        <f>CHOOSE(Data!$F$13,R153,T153,V153,X153,Z153)</f>
        <v>-3.6469564449097343</v>
      </c>
      <c r="AN153" s="38">
        <f>CHOOSE(Data!$F$13,S153,U153,W153,Y153,AA153)</f>
        <v>0.72346604822208205</v>
      </c>
      <c r="AO153" s="38">
        <f>CHOOSE(Data!$F$13,AB153,AD153,AF153,AH153,AJ153)</f>
        <v>-2.4313042966064899</v>
      </c>
      <c r="AP153" s="38">
        <f>CHOOSE(Data!$F$13,AC153,AE153,AG153,AI153,AK153)</f>
        <v>0.48231069881472138</v>
      </c>
    </row>
    <row r="154" spans="1:42" x14ac:dyDescent="0.35">
      <c r="A154" s="4">
        <v>137</v>
      </c>
      <c r="B154" s="33">
        <f>Offset-DEGREES(ATAN2((Vfj*SIN(RADIANS(Data!$A154))),(Vcat+Vfj*COS(RADIANS(Data!$A154)))))</f>
        <v>79.549696847470727</v>
      </c>
      <c r="C154" s="33">
        <f t="shared" si="114"/>
        <v>52.831445319948386</v>
      </c>
      <c r="D154" s="4">
        <f t="shared" si="115"/>
        <v>286.4393112262494</v>
      </c>
      <c r="E154" s="33">
        <f t="shared" si="137"/>
        <v>291.27073424970598</v>
      </c>
      <c r="F154" s="34">
        <f t="shared" si="116"/>
        <v>169.54969684747073</v>
      </c>
      <c r="G154" s="35">
        <f t="shared" si="117"/>
        <v>2.022713432289625</v>
      </c>
      <c r="H154" s="36">
        <f t="shared" si="118"/>
        <v>2.4272561187475499</v>
      </c>
      <c r="I154" s="36">
        <f t="shared" si="119"/>
        <v>3.2363414916634001</v>
      </c>
      <c r="J154" s="36">
        <f t="shared" si="120"/>
        <v>3.6408841781213246</v>
      </c>
      <c r="K154" s="37">
        <f t="shared" si="121"/>
        <v>3.8836097899960795</v>
      </c>
      <c r="L154" s="35">
        <f t="shared" si="122"/>
        <v>1.2136280593737749</v>
      </c>
      <c r="M154" s="36">
        <f t="shared" si="123"/>
        <v>1.6181707458317001</v>
      </c>
      <c r="N154" s="36">
        <f t="shared" si="124"/>
        <v>2.022713432289625</v>
      </c>
      <c r="O154" s="36">
        <f t="shared" si="125"/>
        <v>2.4272561187475499</v>
      </c>
      <c r="P154" s="37">
        <f t="shared" si="126"/>
        <v>2.8317988052054748</v>
      </c>
      <c r="Q154" s="38"/>
      <c r="R154" s="39">
        <f t="shared" si="138"/>
        <v>-1.9891618835156208</v>
      </c>
      <c r="S154" s="40">
        <f t="shared" si="139"/>
        <v>0.36688503694408575</v>
      </c>
      <c r="T154" s="40">
        <f t="shared" si="140"/>
        <v>-2.3869942602187448</v>
      </c>
      <c r="U154" s="40">
        <f t="shared" si="141"/>
        <v>0.44026204433290289</v>
      </c>
      <c r="V154" s="40">
        <f t="shared" si="142"/>
        <v>-3.1826590136249933</v>
      </c>
      <c r="W154" s="40">
        <f t="shared" si="143"/>
        <v>0.58701605911053722</v>
      </c>
      <c r="X154" s="40">
        <f t="shared" si="144"/>
        <v>-3.5804913903281168</v>
      </c>
      <c r="Y154" s="40">
        <f t="shared" si="145"/>
        <v>0.66039306649935425</v>
      </c>
      <c r="Z154" s="40">
        <f t="shared" si="146"/>
        <v>-3.8191908163499915</v>
      </c>
      <c r="AA154" s="41">
        <f t="shared" si="147"/>
        <v>0.70441927093264456</v>
      </c>
      <c r="AB154" s="39">
        <f t="shared" si="127"/>
        <v>-1.1934971301093724</v>
      </c>
      <c r="AC154" s="40">
        <f t="shared" si="128"/>
        <v>0.22013102216645145</v>
      </c>
      <c r="AD154" s="40">
        <f t="shared" si="129"/>
        <v>-1.5913295068124966</v>
      </c>
      <c r="AE154" s="40">
        <f t="shared" si="130"/>
        <v>0.29350802955526861</v>
      </c>
      <c r="AF154" s="40">
        <f t="shared" si="131"/>
        <v>-1.9891618835156208</v>
      </c>
      <c r="AG154" s="40">
        <f t="shared" si="132"/>
        <v>0.36688503694408575</v>
      </c>
      <c r="AH154" s="40">
        <f t="shared" si="133"/>
        <v>-2.3869942602187448</v>
      </c>
      <c r="AI154" s="40">
        <f t="shared" si="134"/>
        <v>0.44026204433290289</v>
      </c>
      <c r="AJ154" s="40">
        <f t="shared" si="135"/>
        <v>-2.7848266369218688</v>
      </c>
      <c r="AK154" s="41">
        <f t="shared" si="136"/>
        <v>0.51363905172171997</v>
      </c>
      <c r="AM154" s="38">
        <f>CHOOSE(Data!$F$13,R154,T154,V154,X154,Z154)</f>
        <v>-3.5804913903281168</v>
      </c>
      <c r="AN154" s="38">
        <f>CHOOSE(Data!$F$13,S154,U154,W154,Y154,AA154)</f>
        <v>0.66039306649935425</v>
      </c>
      <c r="AO154" s="38">
        <f>CHOOSE(Data!$F$13,AB154,AD154,AF154,AH154,AJ154)</f>
        <v>-2.3869942602187448</v>
      </c>
      <c r="AP154" s="38">
        <f>CHOOSE(Data!$F$13,AC154,AE154,AG154,AI154,AK154)</f>
        <v>0.44026204433290289</v>
      </c>
    </row>
    <row r="155" spans="1:42" x14ac:dyDescent="0.35">
      <c r="A155" s="4">
        <v>138</v>
      </c>
      <c r="B155" s="33">
        <f>Offset-DEGREES(ATAN2((Vfj*SIN(RADIANS(Data!$A155))),(Vcat+Vfj*COS(RADIANS(Data!$A155)))))</f>
        <v>80.331497560235533</v>
      </c>
      <c r="C155" s="33">
        <f t="shared" si="114"/>
        <v>47.879173299494482</v>
      </c>
      <c r="D155" s="4">
        <f t="shared" si="115"/>
        <v>281.03485467072051</v>
      </c>
      <c r="E155" s="33">
        <f t="shared" si="137"/>
        <v>285.08420646474968</v>
      </c>
      <c r="F155" s="34">
        <f t="shared" si="116"/>
        <v>170.33149756023553</v>
      </c>
      <c r="G155" s="35">
        <f t="shared" si="117"/>
        <v>1.979751433782984</v>
      </c>
      <c r="H155" s="36">
        <f t="shared" si="118"/>
        <v>2.3757017205395807</v>
      </c>
      <c r="I155" s="36">
        <f t="shared" si="119"/>
        <v>3.1676022940527746</v>
      </c>
      <c r="J155" s="36">
        <f t="shared" si="120"/>
        <v>3.5635525808093709</v>
      </c>
      <c r="K155" s="37">
        <f t="shared" si="121"/>
        <v>3.8011227528633289</v>
      </c>
      <c r="L155" s="35">
        <f t="shared" si="122"/>
        <v>1.1878508602697904</v>
      </c>
      <c r="M155" s="36">
        <f t="shared" si="123"/>
        <v>1.5838011470263873</v>
      </c>
      <c r="N155" s="36">
        <f t="shared" si="124"/>
        <v>1.979751433782984</v>
      </c>
      <c r="O155" s="36">
        <f t="shared" si="125"/>
        <v>2.3757017205395807</v>
      </c>
      <c r="P155" s="37">
        <f t="shared" si="126"/>
        <v>2.7716520072961774</v>
      </c>
      <c r="Q155" s="38"/>
      <c r="R155" s="39">
        <f t="shared" si="138"/>
        <v>-1.951630935213337</v>
      </c>
      <c r="S155" s="40">
        <f t="shared" si="139"/>
        <v>0.33249425902426766</v>
      </c>
      <c r="T155" s="40">
        <f t="shared" si="140"/>
        <v>-2.3419571222560043</v>
      </c>
      <c r="U155" s="40">
        <f t="shared" si="141"/>
        <v>0.3989931108291212</v>
      </c>
      <c r="V155" s="40">
        <f t="shared" si="142"/>
        <v>-3.1226094963413393</v>
      </c>
      <c r="W155" s="40">
        <f t="shared" si="143"/>
        <v>0.53199081443882834</v>
      </c>
      <c r="X155" s="40">
        <f t="shared" si="144"/>
        <v>-3.512935683384006</v>
      </c>
      <c r="Y155" s="40">
        <f t="shared" si="145"/>
        <v>0.59848966624368172</v>
      </c>
      <c r="Z155" s="40">
        <f t="shared" si="146"/>
        <v>-3.7471313956096064</v>
      </c>
      <c r="AA155" s="41">
        <f t="shared" si="147"/>
        <v>0.63838897732659383</v>
      </c>
      <c r="AB155" s="39">
        <f t="shared" si="127"/>
        <v>-1.1709785611280021</v>
      </c>
      <c r="AC155" s="40">
        <f t="shared" si="128"/>
        <v>0.1994965554145606</v>
      </c>
      <c r="AD155" s="40">
        <f t="shared" si="129"/>
        <v>-1.5613047481706697</v>
      </c>
      <c r="AE155" s="40">
        <f t="shared" si="130"/>
        <v>0.26599540721941417</v>
      </c>
      <c r="AF155" s="40">
        <f t="shared" si="131"/>
        <v>-1.951630935213337</v>
      </c>
      <c r="AG155" s="40">
        <f t="shared" si="132"/>
        <v>0.33249425902426766</v>
      </c>
      <c r="AH155" s="40">
        <f t="shared" si="133"/>
        <v>-2.3419571222560043</v>
      </c>
      <c r="AI155" s="40">
        <f t="shared" si="134"/>
        <v>0.3989931108291212</v>
      </c>
      <c r="AJ155" s="40">
        <f t="shared" si="135"/>
        <v>-2.7322833092986714</v>
      </c>
      <c r="AK155" s="41">
        <f t="shared" si="136"/>
        <v>0.46549196263397469</v>
      </c>
      <c r="AM155" s="38">
        <f>CHOOSE(Data!$F$13,R155,T155,V155,X155,Z155)</f>
        <v>-3.512935683384006</v>
      </c>
      <c r="AN155" s="38">
        <f>CHOOSE(Data!$F$13,S155,U155,W155,Y155,AA155)</f>
        <v>0.59848966624368172</v>
      </c>
      <c r="AO155" s="38">
        <f>CHOOSE(Data!$F$13,AB155,AD155,AF155,AH155,AJ155)</f>
        <v>-2.3419571222560043</v>
      </c>
      <c r="AP155" s="38">
        <f>CHOOSE(Data!$F$13,AC155,AE155,AG155,AI155,AK155)</f>
        <v>0.3989931108291212</v>
      </c>
    </row>
    <row r="156" spans="1:42" x14ac:dyDescent="0.35">
      <c r="A156" s="4">
        <v>139</v>
      </c>
      <c r="B156" s="33">
        <f>Offset-DEGREES(ATAN2((Vfj*SIN(RADIANS(Data!$A156))),(Vcat+Vfj*COS(RADIANS(Data!$A156)))))</f>
        <v>81.125815536981378</v>
      </c>
      <c r="C156" s="33">
        <f t="shared" si="114"/>
        <v>43.021976306435761</v>
      </c>
      <c r="D156" s="4">
        <f t="shared" si="115"/>
        <v>275.54479217601306</v>
      </c>
      <c r="E156" s="33">
        <f t="shared" si="137"/>
        <v>278.88317077341497</v>
      </c>
      <c r="F156" s="34">
        <f t="shared" si="116"/>
        <v>171.12581553698138</v>
      </c>
      <c r="G156" s="35">
        <f t="shared" si="117"/>
        <v>1.9366886859264929</v>
      </c>
      <c r="H156" s="36">
        <f t="shared" si="118"/>
        <v>2.3240264231117913</v>
      </c>
      <c r="I156" s="36">
        <f t="shared" si="119"/>
        <v>3.0987018974823886</v>
      </c>
      <c r="J156" s="36">
        <f t="shared" si="120"/>
        <v>3.4860396346676872</v>
      </c>
      <c r="K156" s="37">
        <f t="shared" si="121"/>
        <v>3.7184422769788661</v>
      </c>
      <c r="L156" s="35">
        <f t="shared" si="122"/>
        <v>1.1620132115558957</v>
      </c>
      <c r="M156" s="36">
        <f t="shared" si="123"/>
        <v>1.5493509487411943</v>
      </c>
      <c r="N156" s="36">
        <f t="shared" si="124"/>
        <v>1.9366886859264929</v>
      </c>
      <c r="O156" s="36">
        <f t="shared" si="125"/>
        <v>2.3240264231117913</v>
      </c>
      <c r="P156" s="37">
        <f t="shared" si="126"/>
        <v>2.7113641602970904</v>
      </c>
      <c r="Q156" s="38"/>
      <c r="R156" s="39">
        <f t="shared" si="138"/>
        <v>-1.9135055012223128</v>
      </c>
      <c r="S156" s="40">
        <f t="shared" si="139"/>
        <v>0.29876372435024862</v>
      </c>
      <c r="T156" s="40">
        <f t="shared" si="140"/>
        <v>-2.2962066014667752</v>
      </c>
      <c r="U156" s="40">
        <f t="shared" si="141"/>
        <v>0.35851646922029828</v>
      </c>
      <c r="V156" s="40">
        <f t="shared" si="142"/>
        <v>-3.0616088019557002</v>
      </c>
      <c r="W156" s="40">
        <f t="shared" si="143"/>
        <v>0.47802195896039773</v>
      </c>
      <c r="X156" s="40">
        <f t="shared" si="144"/>
        <v>-3.4443099022001631</v>
      </c>
      <c r="Y156" s="40">
        <f t="shared" si="145"/>
        <v>0.53777470383044745</v>
      </c>
      <c r="Z156" s="40">
        <f t="shared" si="146"/>
        <v>-3.6739305623468401</v>
      </c>
      <c r="AA156" s="41">
        <f t="shared" si="147"/>
        <v>0.57362635075247725</v>
      </c>
      <c r="AB156" s="39">
        <f t="shared" si="127"/>
        <v>-1.1481033007333876</v>
      </c>
      <c r="AC156" s="40">
        <f t="shared" si="128"/>
        <v>0.17925823461014914</v>
      </c>
      <c r="AD156" s="40">
        <f t="shared" si="129"/>
        <v>-1.5308044009778501</v>
      </c>
      <c r="AE156" s="40">
        <f t="shared" si="130"/>
        <v>0.23901097948019887</v>
      </c>
      <c r="AF156" s="40">
        <f t="shared" si="131"/>
        <v>-1.9135055012223128</v>
      </c>
      <c r="AG156" s="40">
        <f t="shared" si="132"/>
        <v>0.29876372435024862</v>
      </c>
      <c r="AH156" s="40">
        <f t="shared" si="133"/>
        <v>-2.2962066014667752</v>
      </c>
      <c r="AI156" s="40">
        <f t="shared" si="134"/>
        <v>0.35851646922029828</v>
      </c>
      <c r="AJ156" s="40">
        <f t="shared" si="135"/>
        <v>-2.6789077017112382</v>
      </c>
      <c r="AK156" s="41">
        <f t="shared" si="136"/>
        <v>0.41826921409034806</v>
      </c>
      <c r="AM156" s="38">
        <f>CHOOSE(Data!$F$13,R156,T156,V156,X156,Z156)</f>
        <v>-3.4443099022001631</v>
      </c>
      <c r="AN156" s="38">
        <f>CHOOSE(Data!$F$13,S156,U156,W156,Y156,AA156)</f>
        <v>0.53777470383044745</v>
      </c>
      <c r="AO156" s="38">
        <f>CHOOSE(Data!$F$13,AB156,AD156,AF156,AH156,AJ156)</f>
        <v>-2.2962066014667752</v>
      </c>
      <c r="AP156" s="38">
        <f>CHOOSE(Data!$F$13,AC156,AE156,AG156,AI156,AK156)</f>
        <v>0.35851646922029828</v>
      </c>
    </row>
    <row r="157" spans="1:42" x14ac:dyDescent="0.35">
      <c r="A157" s="4">
        <v>140</v>
      </c>
      <c r="B157" s="33">
        <f>Offset-DEGREES(ATAN2((Vfj*SIN(RADIANS(Data!$A157))),(Vcat+Vfj*COS(RADIANS(Data!$A157)))))</f>
        <v>81.933535032566283</v>
      </c>
      <c r="C157" s="33">
        <f t="shared" si="114"/>
        <v>38.261333890029277</v>
      </c>
      <c r="D157" s="4">
        <f t="shared" si="115"/>
        <v>269.9707960683466</v>
      </c>
      <c r="E157" s="33">
        <f t="shared" si="137"/>
        <v>272.66859078526278</v>
      </c>
      <c r="F157" s="34">
        <f t="shared" si="116"/>
        <v>171.93353503256628</v>
      </c>
      <c r="G157" s="35">
        <f t="shared" si="117"/>
        <v>1.8935318804532137</v>
      </c>
      <c r="H157" s="36">
        <f t="shared" si="118"/>
        <v>2.2722382565438566</v>
      </c>
      <c r="I157" s="36">
        <f t="shared" si="119"/>
        <v>3.0296510087251418</v>
      </c>
      <c r="J157" s="36">
        <f t="shared" si="120"/>
        <v>3.4083573848157847</v>
      </c>
      <c r="K157" s="37">
        <f t="shared" si="121"/>
        <v>3.6355812104701708</v>
      </c>
      <c r="L157" s="35">
        <f t="shared" si="122"/>
        <v>1.1361191282719283</v>
      </c>
      <c r="M157" s="36">
        <f t="shared" si="123"/>
        <v>1.5148255043625709</v>
      </c>
      <c r="N157" s="36">
        <f t="shared" si="124"/>
        <v>1.8935318804532137</v>
      </c>
      <c r="O157" s="36">
        <f t="shared" si="125"/>
        <v>2.2722382565438566</v>
      </c>
      <c r="P157" s="37">
        <f t="shared" si="126"/>
        <v>2.650944632634499</v>
      </c>
      <c r="Q157" s="38"/>
      <c r="R157" s="39">
        <f t="shared" si="138"/>
        <v>-1.8747971949190736</v>
      </c>
      <c r="S157" s="40">
        <f t="shared" si="139"/>
        <v>0.26570370756964784</v>
      </c>
      <c r="T157" s="40">
        <f t="shared" si="140"/>
        <v>-2.2497566339028885</v>
      </c>
      <c r="U157" s="40">
        <f t="shared" si="141"/>
        <v>0.3188444490835774</v>
      </c>
      <c r="V157" s="40">
        <f t="shared" si="142"/>
        <v>-2.9996755118705178</v>
      </c>
      <c r="W157" s="40">
        <f t="shared" si="143"/>
        <v>0.42512593211143646</v>
      </c>
      <c r="X157" s="40">
        <f t="shared" si="144"/>
        <v>-3.3746349508543325</v>
      </c>
      <c r="Y157" s="40">
        <f t="shared" si="145"/>
        <v>0.47826667362536607</v>
      </c>
      <c r="Z157" s="40">
        <f t="shared" si="146"/>
        <v>-3.599610614244622</v>
      </c>
      <c r="AA157" s="41">
        <f t="shared" si="147"/>
        <v>0.51015111853372386</v>
      </c>
      <c r="AB157" s="39">
        <f t="shared" si="127"/>
        <v>-1.1248783169514442</v>
      </c>
      <c r="AC157" s="40">
        <f t="shared" si="128"/>
        <v>0.1594222245417887</v>
      </c>
      <c r="AD157" s="40">
        <f t="shared" si="129"/>
        <v>-1.4998377559352589</v>
      </c>
      <c r="AE157" s="40">
        <f t="shared" si="130"/>
        <v>0.21256296605571823</v>
      </c>
      <c r="AF157" s="40">
        <f t="shared" si="131"/>
        <v>-1.8747971949190736</v>
      </c>
      <c r="AG157" s="40">
        <f t="shared" si="132"/>
        <v>0.26570370756964784</v>
      </c>
      <c r="AH157" s="40">
        <f t="shared" si="133"/>
        <v>-2.2497566339028885</v>
      </c>
      <c r="AI157" s="40">
        <f t="shared" si="134"/>
        <v>0.3188444490835774</v>
      </c>
      <c r="AJ157" s="40">
        <f t="shared" si="135"/>
        <v>-2.6247160728867027</v>
      </c>
      <c r="AK157" s="41">
        <f t="shared" si="136"/>
        <v>0.3719851905975069</v>
      </c>
      <c r="AM157" s="38">
        <f>CHOOSE(Data!$F$13,R157,T157,V157,X157,Z157)</f>
        <v>-3.3746349508543325</v>
      </c>
      <c r="AN157" s="38">
        <f>CHOOSE(Data!$F$13,S157,U157,W157,Y157,AA157)</f>
        <v>0.47826667362536607</v>
      </c>
      <c r="AO157" s="38">
        <f>CHOOSE(Data!$F$13,AB157,AD157,AF157,AH157,AJ157)</f>
        <v>-2.2497566339028885</v>
      </c>
      <c r="AP157" s="38">
        <f>CHOOSE(Data!$F$13,AC157,AE157,AG157,AI157,AK157)</f>
        <v>0.3188444490835774</v>
      </c>
    </row>
    <row r="158" spans="1:42" x14ac:dyDescent="0.35">
      <c r="A158" s="4">
        <v>141</v>
      </c>
      <c r="B158" s="33">
        <f>Offset-DEGREES(ATAN2((Vfj*SIN(RADIANS(Data!$A158))),(Vcat+Vfj*COS(RADIANS(Data!$A158)))))</f>
        <v>82.755623878032623</v>
      </c>
      <c r="C158" s="33">
        <f t="shared" si="114"/>
        <v>33.598696188072211</v>
      </c>
      <c r="D158" s="4">
        <f t="shared" si="115"/>
        <v>264.3145642409317</v>
      </c>
      <c r="E158" s="33">
        <f t="shared" si="137"/>
        <v>266.44147810619125</v>
      </c>
      <c r="F158" s="34">
        <f t="shared" si="116"/>
        <v>172.75562387803262</v>
      </c>
      <c r="G158" s="35">
        <f t="shared" si="117"/>
        <v>1.8502880424041059</v>
      </c>
      <c r="H158" s="36">
        <f t="shared" si="118"/>
        <v>2.2203456508849269</v>
      </c>
      <c r="I158" s="36">
        <f t="shared" si="119"/>
        <v>2.9604608678465696</v>
      </c>
      <c r="J158" s="36">
        <f t="shared" si="120"/>
        <v>3.330518476327391</v>
      </c>
      <c r="K158" s="37">
        <f t="shared" si="121"/>
        <v>3.5525530414158837</v>
      </c>
      <c r="L158" s="35">
        <f t="shared" si="122"/>
        <v>1.1101728254424634</v>
      </c>
      <c r="M158" s="36">
        <f t="shared" si="123"/>
        <v>1.4802304339232848</v>
      </c>
      <c r="N158" s="36">
        <f t="shared" si="124"/>
        <v>1.8502880424041059</v>
      </c>
      <c r="O158" s="36">
        <f t="shared" si="125"/>
        <v>2.2203456508849269</v>
      </c>
      <c r="P158" s="37">
        <f t="shared" si="126"/>
        <v>2.5904032593657487</v>
      </c>
      <c r="Q158" s="38"/>
      <c r="R158" s="39">
        <f t="shared" si="138"/>
        <v>-1.8355178072286924</v>
      </c>
      <c r="S158" s="40">
        <f t="shared" si="139"/>
        <v>0.23332427908383507</v>
      </c>
      <c r="T158" s="40">
        <f t="shared" si="140"/>
        <v>-2.2026213686744307</v>
      </c>
      <c r="U158" s="40">
        <f t="shared" si="141"/>
        <v>0.27998913490060207</v>
      </c>
      <c r="V158" s="40">
        <f t="shared" si="142"/>
        <v>-2.9368284915659078</v>
      </c>
      <c r="W158" s="40">
        <f t="shared" si="143"/>
        <v>0.37331884653413611</v>
      </c>
      <c r="X158" s="40">
        <f t="shared" si="144"/>
        <v>-3.3039320530116463</v>
      </c>
      <c r="Y158" s="40">
        <f t="shared" si="145"/>
        <v>0.41998370235090315</v>
      </c>
      <c r="Z158" s="40">
        <f t="shared" si="146"/>
        <v>-3.5241941898790894</v>
      </c>
      <c r="AA158" s="41">
        <f t="shared" si="147"/>
        <v>0.44798261584096338</v>
      </c>
      <c r="AB158" s="39">
        <f t="shared" si="127"/>
        <v>-1.1013106843372154</v>
      </c>
      <c r="AC158" s="40">
        <f t="shared" si="128"/>
        <v>0.13999456745030103</v>
      </c>
      <c r="AD158" s="40">
        <f t="shared" si="129"/>
        <v>-1.4684142457829539</v>
      </c>
      <c r="AE158" s="40">
        <f t="shared" si="130"/>
        <v>0.18665942326706805</v>
      </c>
      <c r="AF158" s="40">
        <f t="shared" si="131"/>
        <v>-1.8355178072286924</v>
      </c>
      <c r="AG158" s="40">
        <f t="shared" si="132"/>
        <v>0.23332427908383507</v>
      </c>
      <c r="AH158" s="40">
        <f t="shared" si="133"/>
        <v>-2.2026213686744307</v>
      </c>
      <c r="AI158" s="40">
        <f t="shared" si="134"/>
        <v>0.27998913490060207</v>
      </c>
      <c r="AJ158" s="40">
        <f t="shared" si="135"/>
        <v>-2.5697249301201697</v>
      </c>
      <c r="AK158" s="41">
        <f t="shared" si="136"/>
        <v>0.32665399071736917</v>
      </c>
      <c r="AM158" s="38">
        <f>CHOOSE(Data!$F$13,R158,T158,V158,X158,Z158)</f>
        <v>-3.3039320530116463</v>
      </c>
      <c r="AN158" s="38">
        <f>CHOOSE(Data!$F$13,S158,U158,W158,Y158,AA158)</f>
        <v>0.41998370235090315</v>
      </c>
      <c r="AO158" s="38">
        <f>CHOOSE(Data!$F$13,AB158,AD158,AF158,AH158,AJ158)</f>
        <v>-2.2026213686744307</v>
      </c>
      <c r="AP158" s="38">
        <f>CHOOSE(Data!$F$13,AC158,AE158,AG158,AI158,AK158)</f>
        <v>0.27998913490060207</v>
      </c>
    </row>
    <row r="159" spans="1:42" x14ac:dyDescent="0.35">
      <c r="A159" s="4">
        <v>142</v>
      </c>
      <c r="B159" s="33">
        <f>Offset-DEGREES(ATAN2((Vfj*SIN(RADIANS(Data!$A159))),(Vcat+Vfj*COS(RADIANS(Data!$A159)))))</f>
        <v>83.59314339710842</v>
      </c>
      <c r="C159" s="33">
        <f t="shared" si="114"/>
        <v>29.035483485176826</v>
      </c>
      <c r="D159" s="4">
        <f t="shared" si="115"/>
        <v>258.57781963677655</v>
      </c>
      <c r="E159" s="33">
        <f t="shared" si="137"/>
        <v>260.20289796489072</v>
      </c>
      <c r="F159" s="34">
        <f t="shared" si="116"/>
        <v>173.59314339710841</v>
      </c>
      <c r="G159" s="35">
        <f t="shared" si="117"/>
        <v>1.80696456920063</v>
      </c>
      <c r="H159" s="36">
        <f t="shared" si="118"/>
        <v>2.1683574830407562</v>
      </c>
      <c r="I159" s="36">
        <f t="shared" si="119"/>
        <v>2.8911433107210081</v>
      </c>
      <c r="J159" s="36">
        <f t="shared" si="120"/>
        <v>3.2525362245611338</v>
      </c>
      <c r="K159" s="37">
        <f t="shared" si="121"/>
        <v>3.4693719728652095</v>
      </c>
      <c r="L159" s="35">
        <f t="shared" si="122"/>
        <v>1.0841787415203781</v>
      </c>
      <c r="M159" s="36">
        <f t="shared" si="123"/>
        <v>1.445571655360504</v>
      </c>
      <c r="N159" s="36">
        <f t="shared" si="124"/>
        <v>1.80696456920063</v>
      </c>
      <c r="O159" s="36">
        <f t="shared" si="125"/>
        <v>2.1683574830407562</v>
      </c>
      <c r="P159" s="37">
        <f t="shared" si="126"/>
        <v>2.5297503968808819</v>
      </c>
      <c r="Q159" s="38"/>
      <c r="R159" s="39">
        <f t="shared" si="138"/>
        <v>-1.7956793030331706</v>
      </c>
      <c r="S159" s="40">
        <f t="shared" si="139"/>
        <v>0.20163530198039517</v>
      </c>
      <c r="T159" s="40">
        <f t="shared" si="140"/>
        <v>-2.154815163639805</v>
      </c>
      <c r="U159" s="40">
        <f t="shared" si="141"/>
        <v>0.24196236237647423</v>
      </c>
      <c r="V159" s="40">
        <f t="shared" si="142"/>
        <v>-2.8730868848530728</v>
      </c>
      <c r="W159" s="40">
        <f t="shared" si="143"/>
        <v>0.32261648316863228</v>
      </c>
      <c r="X159" s="40">
        <f t="shared" si="144"/>
        <v>-3.2322227454597066</v>
      </c>
      <c r="Y159" s="40">
        <f t="shared" si="145"/>
        <v>0.36294354356471131</v>
      </c>
      <c r="Z159" s="40">
        <f t="shared" si="146"/>
        <v>-3.4477042618236875</v>
      </c>
      <c r="AA159" s="41">
        <f t="shared" si="147"/>
        <v>0.3871397798023587</v>
      </c>
      <c r="AB159" s="39">
        <f t="shared" si="127"/>
        <v>-1.0774075818199025</v>
      </c>
      <c r="AC159" s="40">
        <f t="shared" si="128"/>
        <v>0.12098118118823711</v>
      </c>
      <c r="AD159" s="40">
        <f t="shared" si="129"/>
        <v>-1.4365434424265364</v>
      </c>
      <c r="AE159" s="40">
        <f t="shared" si="130"/>
        <v>0.16130824158431614</v>
      </c>
      <c r="AF159" s="40">
        <f t="shared" si="131"/>
        <v>-1.7956793030331706</v>
      </c>
      <c r="AG159" s="40">
        <f t="shared" si="132"/>
        <v>0.20163530198039517</v>
      </c>
      <c r="AH159" s="40">
        <f t="shared" si="133"/>
        <v>-2.154815163639805</v>
      </c>
      <c r="AI159" s="40">
        <f t="shared" si="134"/>
        <v>0.24196236237647423</v>
      </c>
      <c r="AJ159" s="40">
        <f t="shared" si="135"/>
        <v>-2.5139510242464387</v>
      </c>
      <c r="AK159" s="41">
        <f t="shared" si="136"/>
        <v>0.2822894227725532</v>
      </c>
      <c r="AM159" s="38">
        <f>CHOOSE(Data!$F$13,R159,T159,V159,X159,Z159)</f>
        <v>-3.2322227454597066</v>
      </c>
      <c r="AN159" s="38">
        <f>CHOOSE(Data!$F$13,S159,U159,W159,Y159,AA159)</f>
        <v>0.36294354356471131</v>
      </c>
      <c r="AO159" s="38">
        <f>CHOOSE(Data!$F$13,AB159,AD159,AF159,AH159,AJ159)</f>
        <v>-2.154815163639805</v>
      </c>
      <c r="AP159" s="38">
        <f>CHOOSE(Data!$F$13,AC159,AE159,AG159,AI159,AK159)</f>
        <v>0.24196236237647423</v>
      </c>
    </row>
    <row r="160" spans="1:42" x14ac:dyDescent="0.35">
      <c r="A160" s="4">
        <v>143</v>
      </c>
      <c r="B160" s="33">
        <f>Offset-DEGREES(ATAN2((Vfj*SIN(RADIANS(Data!$A160))),(Vcat+Vfj*COS(RADIANS(Data!$A160)))))</f>
        <v>84.447259735401857</v>
      </c>
      <c r="C160" s="33">
        <f t="shared" si="114"/>
        <v>24.573085780136978</v>
      </c>
      <c r="D160" s="4">
        <f t="shared" si="115"/>
        <v>252.76230972386023</v>
      </c>
      <c r="E160" s="33">
        <f t="shared" si="137"/>
        <v>253.9539756761028</v>
      </c>
      <c r="F160" s="34">
        <f t="shared" si="116"/>
        <v>174.44725973540187</v>
      </c>
      <c r="G160" s="35">
        <f t="shared" si="117"/>
        <v>1.7635692755284915</v>
      </c>
      <c r="H160" s="36">
        <f t="shared" si="118"/>
        <v>2.1162831306341898</v>
      </c>
      <c r="I160" s="36">
        <f t="shared" si="119"/>
        <v>2.8217108408455869</v>
      </c>
      <c r="J160" s="36">
        <f t="shared" si="120"/>
        <v>3.1744246959512847</v>
      </c>
      <c r="K160" s="37">
        <f t="shared" si="121"/>
        <v>3.3860530090147041</v>
      </c>
      <c r="L160" s="35">
        <f t="shared" si="122"/>
        <v>1.0581415653170949</v>
      </c>
      <c r="M160" s="36">
        <f t="shared" si="123"/>
        <v>1.4108554204227934</v>
      </c>
      <c r="N160" s="36">
        <f t="shared" si="124"/>
        <v>1.7635692755284915</v>
      </c>
      <c r="O160" s="36">
        <f t="shared" si="125"/>
        <v>2.1162831306341898</v>
      </c>
      <c r="P160" s="37">
        <f t="shared" si="126"/>
        <v>2.4689969857398886</v>
      </c>
      <c r="Q160" s="38"/>
      <c r="R160" s="39">
        <f t="shared" si="138"/>
        <v>-1.7552938175268069</v>
      </c>
      <c r="S160" s="40">
        <f t="shared" si="139"/>
        <v>0.17064642902872909</v>
      </c>
      <c r="T160" s="40">
        <f t="shared" si="140"/>
        <v>-2.1063525810321684</v>
      </c>
      <c r="U160" s="40">
        <f t="shared" si="141"/>
        <v>0.2047757148344749</v>
      </c>
      <c r="V160" s="40">
        <f t="shared" si="142"/>
        <v>-2.8084701080428913</v>
      </c>
      <c r="W160" s="40">
        <f t="shared" si="143"/>
        <v>0.27303428644596656</v>
      </c>
      <c r="X160" s="40">
        <f t="shared" si="144"/>
        <v>-3.1595288715482526</v>
      </c>
      <c r="Y160" s="40">
        <f t="shared" si="145"/>
        <v>0.30716357225171231</v>
      </c>
      <c r="Z160" s="40">
        <f t="shared" si="146"/>
        <v>-3.3701641296514695</v>
      </c>
      <c r="AA160" s="41">
        <f t="shared" si="147"/>
        <v>0.32764114373515985</v>
      </c>
      <c r="AB160" s="39">
        <f t="shared" si="127"/>
        <v>-1.0531762905160842</v>
      </c>
      <c r="AC160" s="40">
        <f t="shared" si="128"/>
        <v>0.10238785741723745</v>
      </c>
      <c r="AD160" s="40">
        <f t="shared" si="129"/>
        <v>-1.4042350540214457</v>
      </c>
      <c r="AE160" s="40">
        <f t="shared" si="130"/>
        <v>0.13651714322298328</v>
      </c>
      <c r="AF160" s="40">
        <f t="shared" si="131"/>
        <v>-1.7552938175268069</v>
      </c>
      <c r="AG160" s="40">
        <f t="shared" si="132"/>
        <v>0.17064642902872909</v>
      </c>
      <c r="AH160" s="40">
        <f t="shared" si="133"/>
        <v>-2.1063525810321684</v>
      </c>
      <c r="AI160" s="40">
        <f t="shared" si="134"/>
        <v>0.2047757148344749</v>
      </c>
      <c r="AJ160" s="40">
        <f t="shared" si="135"/>
        <v>-2.4574113445375301</v>
      </c>
      <c r="AK160" s="41">
        <f t="shared" si="136"/>
        <v>0.23890500064022074</v>
      </c>
      <c r="AM160" s="38">
        <f>CHOOSE(Data!$F$13,R160,T160,V160,X160,Z160)</f>
        <v>-3.1595288715482526</v>
      </c>
      <c r="AN160" s="38">
        <f>CHOOSE(Data!$F$13,S160,U160,W160,Y160,AA160)</f>
        <v>0.30716357225171231</v>
      </c>
      <c r="AO160" s="38">
        <f>CHOOSE(Data!$F$13,AB160,AD160,AF160,AH160,AJ160)</f>
        <v>-2.1063525810321684</v>
      </c>
      <c r="AP160" s="38">
        <f>CHOOSE(Data!$F$13,AC160,AE160,AG160,AI160,AK160)</f>
        <v>0.2047757148344749</v>
      </c>
    </row>
    <row r="161" spans="1:42" x14ac:dyDescent="0.35">
      <c r="A161" s="4">
        <v>144</v>
      </c>
      <c r="B161" s="33">
        <f>Offset-DEGREES(ATAN2((Vfj*SIN(RADIANS(Data!$A161))),(Vcat+Vfj*COS(RADIANS(Data!$A161)))))</f>
        <v>85.319256836111492</v>
      </c>
      <c r="C161" s="33">
        <f t="shared" si="114"/>
        <v>20.212862362522117</v>
      </c>
      <c r="D161" s="4">
        <f t="shared" si="115"/>
        <v>246.86980596283877</v>
      </c>
      <c r="E161" s="33">
        <f t="shared" si="137"/>
        <v>247.6959040860707</v>
      </c>
      <c r="F161" s="34">
        <f t="shared" si="116"/>
        <v>175.31925683611149</v>
      </c>
      <c r="G161" s="35">
        <f t="shared" si="117"/>
        <v>1.7201104450421576</v>
      </c>
      <c r="H161" s="36">
        <f t="shared" si="118"/>
        <v>2.0641325340505894</v>
      </c>
      <c r="I161" s="36">
        <f t="shared" si="119"/>
        <v>2.7521767120674521</v>
      </c>
      <c r="J161" s="36">
        <f t="shared" si="120"/>
        <v>3.0961988010758836</v>
      </c>
      <c r="K161" s="37">
        <f t="shared" si="121"/>
        <v>3.3026120544809427</v>
      </c>
      <c r="L161" s="35">
        <f t="shared" si="122"/>
        <v>1.0320662670252947</v>
      </c>
      <c r="M161" s="36">
        <f t="shared" si="123"/>
        <v>1.376088356033726</v>
      </c>
      <c r="N161" s="36">
        <f t="shared" si="124"/>
        <v>1.7201104450421576</v>
      </c>
      <c r="O161" s="36">
        <f t="shared" si="125"/>
        <v>2.0641325340505894</v>
      </c>
      <c r="P161" s="37">
        <f t="shared" si="126"/>
        <v>2.4081546230590205</v>
      </c>
      <c r="Q161" s="38"/>
      <c r="R161" s="39">
        <f t="shared" si="138"/>
        <v>-1.7143736525197137</v>
      </c>
      <c r="S161" s="40">
        <f t="shared" si="139"/>
        <v>0.14036709973973729</v>
      </c>
      <c r="T161" s="40">
        <f t="shared" si="140"/>
        <v>-2.0572483830236568</v>
      </c>
      <c r="U161" s="40">
        <f t="shared" si="141"/>
        <v>0.16844051968768478</v>
      </c>
      <c r="V161" s="40">
        <f t="shared" si="142"/>
        <v>-2.7429978440315419</v>
      </c>
      <c r="W161" s="40">
        <f t="shared" si="143"/>
        <v>0.22458735958357964</v>
      </c>
      <c r="X161" s="40">
        <f t="shared" si="144"/>
        <v>-3.0858725745354847</v>
      </c>
      <c r="Y161" s="40">
        <f t="shared" si="145"/>
        <v>0.2526607795315271</v>
      </c>
      <c r="Z161" s="40">
        <f t="shared" si="146"/>
        <v>-3.2915974128378505</v>
      </c>
      <c r="AA161" s="41">
        <f t="shared" si="147"/>
        <v>0.26950483150029558</v>
      </c>
      <c r="AB161" s="39">
        <f t="shared" si="127"/>
        <v>-1.0286241915118284</v>
      </c>
      <c r="AC161" s="40">
        <f t="shared" si="128"/>
        <v>8.4220259843842391E-2</v>
      </c>
      <c r="AD161" s="40">
        <f t="shared" si="129"/>
        <v>-1.3714989220157709</v>
      </c>
      <c r="AE161" s="40">
        <f t="shared" si="130"/>
        <v>0.11229367979178982</v>
      </c>
      <c r="AF161" s="40">
        <f t="shared" si="131"/>
        <v>-1.7143736525197137</v>
      </c>
      <c r="AG161" s="40">
        <f t="shared" si="132"/>
        <v>0.14036709973973729</v>
      </c>
      <c r="AH161" s="40">
        <f t="shared" si="133"/>
        <v>-2.0572483830236568</v>
      </c>
      <c r="AI161" s="40">
        <f t="shared" si="134"/>
        <v>0.16844051968768478</v>
      </c>
      <c r="AJ161" s="40">
        <f t="shared" si="135"/>
        <v>-2.4001231135275991</v>
      </c>
      <c r="AK161" s="41">
        <f t="shared" si="136"/>
        <v>0.19651393963563218</v>
      </c>
      <c r="AM161" s="38">
        <f>CHOOSE(Data!$F$13,R161,T161,V161,X161,Z161)</f>
        <v>-3.0858725745354847</v>
      </c>
      <c r="AN161" s="38">
        <f>CHOOSE(Data!$F$13,S161,U161,W161,Y161,AA161)</f>
        <v>0.2526607795315271</v>
      </c>
      <c r="AO161" s="38">
        <f>CHOOSE(Data!$F$13,AB161,AD161,AF161,AH161,AJ161)</f>
        <v>-2.0572483830236568</v>
      </c>
      <c r="AP161" s="38">
        <f>CHOOSE(Data!$F$13,AC161,AE161,AG161,AI161,AK161)</f>
        <v>0.16844051968768478</v>
      </c>
    </row>
    <row r="162" spans="1:42" x14ac:dyDescent="0.35">
      <c r="A162" s="4">
        <v>145</v>
      </c>
      <c r="B162" s="33">
        <f>Offset-DEGREES(ATAN2((Vfj*SIN(RADIANS(Data!$A162))),(Vcat+Vfj*COS(RADIANS(Data!$A162)))))</f>
        <v>86.210551339798869</v>
      </c>
      <c r="C162" s="33">
        <f t="shared" si="114"/>
        <v>15.956141398623402</v>
      </c>
      <c r="D162" s="4">
        <f t="shared" si="115"/>
        <v>240.90210326743929</v>
      </c>
      <c r="E162" s="33">
        <f t="shared" si="137"/>
        <v>241.42995217455692</v>
      </c>
      <c r="F162" s="34">
        <f t="shared" si="116"/>
        <v>176.21055133979888</v>
      </c>
      <c r="G162" s="35">
        <f t="shared" si="117"/>
        <v>1.6765968901010897</v>
      </c>
      <c r="H162" s="36">
        <f t="shared" si="118"/>
        <v>2.0119162681213076</v>
      </c>
      <c r="I162" s="36">
        <f t="shared" si="119"/>
        <v>2.6825550241617435</v>
      </c>
      <c r="J162" s="36">
        <f t="shared" si="120"/>
        <v>3.0178744021819615</v>
      </c>
      <c r="K162" s="37">
        <f t="shared" si="121"/>
        <v>3.2190660289940922</v>
      </c>
      <c r="L162" s="35">
        <f t="shared" si="122"/>
        <v>1.0059581340606538</v>
      </c>
      <c r="M162" s="36">
        <f t="shared" si="123"/>
        <v>1.3412775120808718</v>
      </c>
      <c r="N162" s="36">
        <f t="shared" si="124"/>
        <v>1.6765968901010897</v>
      </c>
      <c r="O162" s="36">
        <f t="shared" si="125"/>
        <v>2.0119162681213076</v>
      </c>
      <c r="P162" s="37">
        <f t="shared" si="126"/>
        <v>2.3472356461415256</v>
      </c>
      <c r="Q162" s="38"/>
      <c r="R162" s="39">
        <f t="shared" si="138"/>
        <v>-1.6729312726905505</v>
      </c>
      <c r="S162" s="40">
        <f t="shared" si="139"/>
        <v>0.11080653749044006</v>
      </c>
      <c r="T162" s="40">
        <f t="shared" si="140"/>
        <v>-2.0075175272286607</v>
      </c>
      <c r="U162" s="40">
        <f t="shared" si="141"/>
        <v>0.13296784498852807</v>
      </c>
      <c r="V162" s="40">
        <f t="shared" si="142"/>
        <v>-2.6766900363048811</v>
      </c>
      <c r="W162" s="40">
        <f t="shared" si="143"/>
        <v>0.17729045998470408</v>
      </c>
      <c r="X162" s="40">
        <f t="shared" si="144"/>
        <v>-3.0112762908429911</v>
      </c>
      <c r="Y162" s="40">
        <f t="shared" si="145"/>
        <v>0.19945176748279209</v>
      </c>
      <c r="Z162" s="40">
        <f t="shared" si="146"/>
        <v>-3.2120280435658572</v>
      </c>
      <c r="AA162" s="41">
        <f t="shared" si="147"/>
        <v>0.21274855198164491</v>
      </c>
      <c r="AB162" s="39">
        <f t="shared" si="127"/>
        <v>-1.0037587636143304</v>
      </c>
      <c r="AC162" s="40">
        <f t="shared" si="128"/>
        <v>6.6483922494264033E-2</v>
      </c>
      <c r="AD162" s="40">
        <f t="shared" si="129"/>
        <v>-1.3383450181524406</v>
      </c>
      <c r="AE162" s="40">
        <f t="shared" si="130"/>
        <v>8.864522999235204E-2</v>
      </c>
      <c r="AF162" s="40">
        <f t="shared" si="131"/>
        <v>-1.6729312726905505</v>
      </c>
      <c r="AG162" s="40">
        <f t="shared" si="132"/>
        <v>0.11080653749044006</v>
      </c>
      <c r="AH162" s="40">
        <f t="shared" si="133"/>
        <v>-2.0075175272286607</v>
      </c>
      <c r="AI162" s="40">
        <f t="shared" si="134"/>
        <v>0.13296784498852807</v>
      </c>
      <c r="AJ162" s="40">
        <f t="shared" si="135"/>
        <v>-2.3421037817667707</v>
      </c>
      <c r="AK162" s="41">
        <f t="shared" si="136"/>
        <v>0.15512915248661607</v>
      </c>
      <c r="AM162" s="38">
        <f>CHOOSE(Data!$F$13,R162,T162,V162,X162,Z162)</f>
        <v>-3.0112762908429911</v>
      </c>
      <c r="AN162" s="38">
        <f>CHOOSE(Data!$F$13,S162,U162,W162,Y162,AA162)</f>
        <v>0.19945176748279209</v>
      </c>
      <c r="AO162" s="38">
        <f>CHOOSE(Data!$F$13,AB162,AD162,AF162,AH162,AJ162)</f>
        <v>-2.0075175272286607</v>
      </c>
      <c r="AP162" s="38">
        <f>CHOOSE(Data!$F$13,AC162,AE162,AG162,AI162,AK162)</f>
        <v>0.13296784498852807</v>
      </c>
    </row>
    <row r="163" spans="1:42" x14ac:dyDescent="0.35">
      <c r="A163" s="4">
        <v>146</v>
      </c>
      <c r="B163" s="33">
        <f>Offset-DEGREES(ATAN2((Vfj*SIN(RADIANS(Data!$A163))),(Vcat+Vfj*COS(RADIANS(Data!$A163)))))</f>
        <v>87.122709738470817</v>
      </c>
      <c r="C163" s="33">
        <f t="shared" si="114"/>
        <v>11.804219526882491</v>
      </c>
      <c r="D163" s="4">
        <f t="shared" si="115"/>
        <v>234.8610194577137</v>
      </c>
      <c r="E163" s="33">
        <f t="shared" si="137"/>
        <v>235.1574750233456</v>
      </c>
      <c r="F163" s="34">
        <f t="shared" si="116"/>
        <v>177.1227097384708</v>
      </c>
      <c r="G163" s="35">
        <f t="shared" si="117"/>
        <v>1.6330380209954556</v>
      </c>
      <c r="H163" s="36">
        <f t="shared" si="118"/>
        <v>1.9596456251945464</v>
      </c>
      <c r="I163" s="36">
        <f t="shared" si="119"/>
        <v>2.612860833592729</v>
      </c>
      <c r="J163" s="36">
        <f t="shared" si="120"/>
        <v>2.9394684377918203</v>
      </c>
      <c r="K163" s="37">
        <f t="shared" si="121"/>
        <v>3.1354330003112749</v>
      </c>
      <c r="L163" s="35">
        <f t="shared" si="122"/>
        <v>0.97982281259727322</v>
      </c>
      <c r="M163" s="36">
        <f t="shared" si="123"/>
        <v>1.3064304167963645</v>
      </c>
      <c r="N163" s="36">
        <f t="shared" si="124"/>
        <v>1.6330380209954556</v>
      </c>
      <c r="O163" s="36">
        <f t="shared" si="125"/>
        <v>1.9596456251945464</v>
      </c>
      <c r="P163" s="37">
        <f t="shared" si="126"/>
        <v>2.2862532293936377</v>
      </c>
      <c r="Q163" s="38"/>
      <c r="R163" s="39">
        <f t="shared" si="138"/>
        <v>-1.6309793017896785</v>
      </c>
      <c r="S163" s="40">
        <f t="shared" si="139"/>
        <v>8.1973746714462475E-2</v>
      </c>
      <c r="T163" s="40">
        <f t="shared" si="140"/>
        <v>-1.9571751621476139</v>
      </c>
      <c r="U163" s="40">
        <f t="shared" si="141"/>
        <v>9.8368496057354968E-2</v>
      </c>
      <c r="V163" s="40">
        <f t="shared" si="142"/>
        <v>-2.6095668828634855</v>
      </c>
      <c r="W163" s="40">
        <f t="shared" si="143"/>
        <v>0.13115799474313997</v>
      </c>
      <c r="X163" s="40">
        <f t="shared" si="144"/>
        <v>-2.9357627432214217</v>
      </c>
      <c r="Y163" s="40">
        <f t="shared" si="145"/>
        <v>0.14755274408603247</v>
      </c>
      <c r="Z163" s="40">
        <f t="shared" si="146"/>
        <v>-3.131480259436183</v>
      </c>
      <c r="AA163" s="41">
        <f t="shared" si="147"/>
        <v>0.15738959369176797</v>
      </c>
      <c r="AB163" s="39">
        <f t="shared" si="127"/>
        <v>-0.97858758107380694</v>
      </c>
      <c r="AC163" s="40">
        <f t="shared" si="128"/>
        <v>4.9184248028677484E-2</v>
      </c>
      <c r="AD163" s="40">
        <f t="shared" si="129"/>
        <v>-1.3047834414317427</v>
      </c>
      <c r="AE163" s="40">
        <f t="shared" si="130"/>
        <v>6.5578997371569983E-2</v>
      </c>
      <c r="AF163" s="40">
        <f t="shared" si="131"/>
        <v>-1.6309793017896785</v>
      </c>
      <c r="AG163" s="40">
        <f t="shared" si="132"/>
        <v>8.1973746714462475E-2</v>
      </c>
      <c r="AH163" s="40">
        <f t="shared" si="133"/>
        <v>-1.9571751621476139</v>
      </c>
      <c r="AI163" s="40">
        <f t="shared" si="134"/>
        <v>9.8368496057354968E-2</v>
      </c>
      <c r="AJ163" s="40">
        <f t="shared" si="135"/>
        <v>-2.2833710225055497</v>
      </c>
      <c r="AK163" s="41">
        <f t="shared" si="136"/>
        <v>0.11476324540024747</v>
      </c>
      <c r="AM163" s="38">
        <f>CHOOSE(Data!$F$13,R163,T163,V163,X163,Z163)</f>
        <v>-2.9357627432214217</v>
      </c>
      <c r="AN163" s="38">
        <f>CHOOSE(Data!$F$13,S163,U163,W163,Y163,AA163)</f>
        <v>0.14755274408603247</v>
      </c>
      <c r="AO163" s="38">
        <f>CHOOSE(Data!$F$13,AB163,AD163,AF163,AH163,AJ163)</f>
        <v>-1.9571751621476139</v>
      </c>
      <c r="AP163" s="38">
        <f>CHOOSE(Data!$F$13,AC163,AE163,AG163,AI163,AK163)</f>
        <v>9.8368496057354968E-2</v>
      </c>
    </row>
    <row r="164" spans="1:42" x14ac:dyDescent="0.35">
      <c r="A164" s="4">
        <v>147</v>
      </c>
      <c r="B164" s="33">
        <f>Offset-DEGREES(ATAN2((Vfj*SIN(RADIANS(Data!$A164))),(Vcat+Vfj*COS(RADIANS(Data!$A164)))))</f>
        <v>88.057468177858567</v>
      </c>
      <c r="C164" s="33">
        <f t="shared" si="114"/>
        <v>7.7583614629219255</v>
      </c>
      <c r="D164" s="4">
        <f t="shared" si="115"/>
        <v>228.74839470631147</v>
      </c>
      <c r="E164" s="33">
        <f t="shared" si="137"/>
        <v>228.87992540479348</v>
      </c>
      <c r="F164" s="34">
        <f t="shared" si="116"/>
        <v>178.05746817785857</v>
      </c>
      <c r="G164" s="35">
        <f t="shared" si="117"/>
        <v>1.5894439264221769</v>
      </c>
      <c r="H164" s="36">
        <f t="shared" si="118"/>
        <v>1.9073327117066123</v>
      </c>
      <c r="I164" s="36">
        <f t="shared" si="119"/>
        <v>2.5431102822754834</v>
      </c>
      <c r="J164" s="36">
        <f t="shared" si="120"/>
        <v>2.8609990675599186</v>
      </c>
      <c r="K164" s="37">
        <f t="shared" si="121"/>
        <v>3.0517323387305795</v>
      </c>
      <c r="L164" s="35">
        <f t="shared" si="122"/>
        <v>0.95366635585330617</v>
      </c>
      <c r="M164" s="36">
        <f t="shared" si="123"/>
        <v>1.2715551411377417</v>
      </c>
      <c r="N164" s="36">
        <f t="shared" si="124"/>
        <v>1.5894439264221769</v>
      </c>
      <c r="O164" s="36">
        <f t="shared" si="125"/>
        <v>1.9073327117066123</v>
      </c>
      <c r="P164" s="37">
        <f t="shared" si="126"/>
        <v>2.2252214969910478</v>
      </c>
      <c r="Q164" s="38"/>
      <c r="R164" s="39">
        <f t="shared" si="138"/>
        <v>-1.5885305187938297</v>
      </c>
      <c r="S164" s="40">
        <f t="shared" si="139"/>
        <v>5.3877510159180637E-2</v>
      </c>
      <c r="T164" s="40">
        <f t="shared" si="140"/>
        <v>-1.9062366225525957</v>
      </c>
      <c r="U164" s="40">
        <f t="shared" si="141"/>
        <v>6.4653012191016768E-2</v>
      </c>
      <c r="V164" s="40">
        <f t="shared" si="142"/>
        <v>-2.5416488300701277</v>
      </c>
      <c r="W164" s="40">
        <f t="shared" si="143"/>
        <v>8.6204016254689042E-2</v>
      </c>
      <c r="X164" s="40">
        <f t="shared" si="144"/>
        <v>-2.8593549338288935</v>
      </c>
      <c r="Y164" s="40">
        <f t="shared" si="145"/>
        <v>9.6979518286525165E-2</v>
      </c>
      <c r="Z164" s="40">
        <f t="shared" si="146"/>
        <v>-3.049978596084153</v>
      </c>
      <c r="AA164" s="41">
        <f t="shared" si="147"/>
        <v>0.10344481950562683</v>
      </c>
      <c r="AB164" s="39">
        <f t="shared" si="127"/>
        <v>-0.95311831127629787</v>
      </c>
      <c r="AC164" s="40">
        <f t="shared" si="128"/>
        <v>3.2326506095508384E-2</v>
      </c>
      <c r="AD164" s="40">
        <f t="shared" si="129"/>
        <v>-1.2708244150350638</v>
      </c>
      <c r="AE164" s="40">
        <f t="shared" si="130"/>
        <v>4.3102008127344521E-2</v>
      </c>
      <c r="AF164" s="40">
        <f t="shared" si="131"/>
        <v>-1.5885305187938297</v>
      </c>
      <c r="AG164" s="40">
        <f t="shared" si="132"/>
        <v>5.3877510159180637E-2</v>
      </c>
      <c r="AH164" s="40">
        <f t="shared" si="133"/>
        <v>-1.9062366225525957</v>
      </c>
      <c r="AI164" s="40">
        <f t="shared" si="134"/>
        <v>6.4653012191016768E-2</v>
      </c>
      <c r="AJ164" s="40">
        <f t="shared" si="135"/>
        <v>-2.2239427263113618</v>
      </c>
      <c r="AK164" s="41">
        <f t="shared" si="136"/>
        <v>7.5428514222852905E-2</v>
      </c>
      <c r="AM164" s="38">
        <f>CHOOSE(Data!$F$13,R164,T164,V164,X164,Z164)</f>
        <v>-2.8593549338288935</v>
      </c>
      <c r="AN164" s="38">
        <f>CHOOSE(Data!$F$13,S164,U164,W164,Y164,AA164)</f>
        <v>9.6979518286525165E-2</v>
      </c>
      <c r="AO164" s="38">
        <f>CHOOSE(Data!$F$13,AB164,AD164,AF164,AH164,AJ164)</f>
        <v>-1.9062366225525957</v>
      </c>
      <c r="AP164" s="38">
        <f>CHOOSE(Data!$F$13,AC164,AE164,AG164,AI164,AK164)</f>
        <v>6.4653012191016768E-2</v>
      </c>
    </row>
    <row r="165" spans="1:42" x14ac:dyDescent="0.35">
      <c r="A165" s="4">
        <v>148</v>
      </c>
      <c r="B165" s="33">
        <f>Offset-DEGREES(ATAN2((Vfj*SIN(RADIANS(Data!$A165))),(Vcat+Vfj*COS(RADIANS(Data!$A165)))))</f>
        <v>89.016755378733293</v>
      </c>
      <c r="C165" s="33">
        <f t="shared" si="114"/>
        <v>3.8197996143010755</v>
      </c>
      <c r="D165" s="4">
        <f t="shared" si="115"/>
        <v>222.56609097794606</v>
      </c>
      <c r="E165" s="33">
        <f t="shared" si="137"/>
        <v>222.59886729787459</v>
      </c>
      <c r="F165" s="34">
        <f t="shared" si="116"/>
        <v>179.01675537873331</v>
      </c>
      <c r="G165" s="35">
        <f t="shared" si="117"/>
        <v>1.5458254673463514</v>
      </c>
      <c r="H165" s="36">
        <f t="shared" si="118"/>
        <v>1.8549905608156216</v>
      </c>
      <c r="I165" s="36">
        <f t="shared" si="119"/>
        <v>2.4733207477541619</v>
      </c>
      <c r="J165" s="36">
        <f t="shared" si="120"/>
        <v>2.7824858412234326</v>
      </c>
      <c r="K165" s="37">
        <f t="shared" si="121"/>
        <v>2.9679848973049947</v>
      </c>
      <c r="L165" s="35">
        <f t="shared" si="122"/>
        <v>0.92749528040781082</v>
      </c>
      <c r="M165" s="36">
        <f t="shared" si="123"/>
        <v>1.2366603738770809</v>
      </c>
      <c r="N165" s="36">
        <f t="shared" si="124"/>
        <v>1.5458254673463514</v>
      </c>
      <c r="O165" s="36">
        <f t="shared" si="125"/>
        <v>1.8549905608156216</v>
      </c>
      <c r="P165" s="37">
        <f t="shared" si="126"/>
        <v>2.1641556542848921</v>
      </c>
      <c r="Q165" s="38"/>
      <c r="R165" s="39">
        <f t="shared" si="138"/>
        <v>-1.5455978540135145</v>
      </c>
      <c r="S165" s="40">
        <f t="shared" si="139"/>
        <v>2.6526386210424024E-2</v>
      </c>
      <c r="T165" s="40">
        <f t="shared" si="140"/>
        <v>-1.8547174248162173</v>
      </c>
      <c r="U165" s="40">
        <f t="shared" si="141"/>
        <v>3.1831663452508825E-2</v>
      </c>
      <c r="V165" s="40">
        <f t="shared" si="142"/>
        <v>-2.4729565664216224</v>
      </c>
      <c r="W165" s="40">
        <f t="shared" si="143"/>
        <v>4.2442217936678434E-2</v>
      </c>
      <c r="X165" s="40">
        <f t="shared" si="144"/>
        <v>-2.7820761372243261</v>
      </c>
      <c r="Y165" s="40">
        <f t="shared" si="145"/>
        <v>4.7747495178763241E-2</v>
      </c>
      <c r="Z165" s="40">
        <f t="shared" si="146"/>
        <v>-2.9675478797059478</v>
      </c>
      <c r="AA165" s="41">
        <f t="shared" si="147"/>
        <v>5.0930661524014126E-2</v>
      </c>
      <c r="AB165" s="39">
        <f t="shared" si="127"/>
        <v>-0.92735871240810863</v>
      </c>
      <c r="AC165" s="40">
        <f t="shared" si="128"/>
        <v>1.5915831726254413E-2</v>
      </c>
      <c r="AD165" s="40">
        <f t="shared" si="129"/>
        <v>-1.2364782832108112</v>
      </c>
      <c r="AE165" s="40">
        <f t="shared" si="130"/>
        <v>2.1221108968339217E-2</v>
      </c>
      <c r="AF165" s="40">
        <f t="shared" si="131"/>
        <v>-1.5455978540135145</v>
      </c>
      <c r="AG165" s="40">
        <f t="shared" si="132"/>
        <v>2.6526386210424024E-2</v>
      </c>
      <c r="AH165" s="40">
        <f t="shared" si="133"/>
        <v>-1.8547174248162173</v>
      </c>
      <c r="AI165" s="40">
        <f t="shared" si="134"/>
        <v>3.1831663452508825E-2</v>
      </c>
      <c r="AJ165" s="40">
        <f t="shared" si="135"/>
        <v>-2.1638369956189201</v>
      </c>
      <c r="AK165" s="41">
        <f t="shared" si="136"/>
        <v>3.7136940694593633E-2</v>
      </c>
      <c r="AM165" s="38">
        <f>CHOOSE(Data!$F$13,R165,T165,V165,X165,Z165)</f>
        <v>-2.7820761372243261</v>
      </c>
      <c r="AN165" s="38">
        <f>CHOOSE(Data!$F$13,S165,U165,W165,Y165,AA165)</f>
        <v>4.7747495178763241E-2</v>
      </c>
      <c r="AO165" s="38">
        <f>CHOOSE(Data!$F$13,AB165,AD165,AF165,AH165,AJ165)</f>
        <v>-1.8547174248162173</v>
      </c>
      <c r="AP165" s="38">
        <f>CHOOSE(Data!$F$13,AC165,AE165,AG165,AI165,AK165)</f>
        <v>3.1831663452508825E-2</v>
      </c>
    </row>
    <row r="166" spans="1:42" x14ac:dyDescent="0.35">
      <c r="A166" s="4">
        <v>149</v>
      </c>
      <c r="B166" s="33">
        <f>Offset-DEGREES(ATAN2((Vfj*SIN(RADIANS(Data!$A166))),(Vcat+Vfj*COS(RADIANS(Data!$A166)))))</f>
        <v>90.002719241253743</v>
      </c>
      <c r="C166" s="33">
        <f t="shared" si="114"/>
        <v>-1.0266294887117056E-2</v>
      </c>
      <c r="D166" s="4">
        <f t="shared" si="115"/>
        <v>216.31599146222283</v>
      </c>
      <c r="E166" s="33">
        <f t="shared" si="137"/>
        <v>216.31599170584053</v>
      </c>
      <c r="F166" s="34">
        <f t="shared" si="116"/>
        <v>180.00271924125374</v>
      </c>
      <c r="G166" s="35">
        <f t="shared" si="117"/>
        <v>1.5021943868461147</v>
      </c>
      <c r="H166" s="36">
        <f t="shared" si="118"/>
        <v>1.8026332642153378</v>
      </c>
      <c r="I166" s="36">
        <f t="shared" si="119"/>
        <v>2.4035110189537838</v>
      </c>
      <c r="J166" s="36">
        <f t="shared" si="120"/>
        <v>2.7039498963230066</v>
      </c>
      <c r="K166" s="37">
        <f t="shared" si="121"/>
        <v>2.8842132227445401</v>
      </c>
      <c r="L166" s="35">
        <f t="shared" si="122"/>
        <v>0.90131663210766888</v>
      </c>
      <c r="M166" s="36">
        <f t="shared" si="123"/>
        <v>1.2017555094768919</v>
      </c>
      <c r="N166" s="36">
        <f t="shared" si="124"/>
        <v>1.5021943868461147</v>
      </c>
      <c r="O166" s="36">
        <f t="shared" si="125"/>
        <v>1.8026332642153378</v>
      </c>
      <c r="P166" s="37">
        <f t="shared" si="126"/>
        <v>2.1030721415845606</v>
      </c>
      <c r="Q166" s="38"/>
      <c r="R166" s="39">
        <f t="shared" si="138"/>
        <v>-1.5021943851543251</v>
      </c>
      <c r="S166" s="40">
        <f t="shared" si="139"/>
        <v>-7.1293714493709609E-5</v>
      </c>
      <c r="T166" s="40">
        <f t="shared" si="140"/>
        <v>-1.8026332621851902</v>
      </c>
      <c r="U166" s="40">
        <f t="shared" si="141"/>
        <v>-8.5552457392451534E-5</v>
      </c>
      <c r="V166" s="40">
        <f t="shared" si="142"/>
        <v>-2.4035110162469202</v>
      </c>
      <c r="W166" s="40">
        <f t="shared" si="143"/>
        <v>-1.1406994318993538E-4</v>
      </c>
      <c r="X166" s="40">
        <f t="shared" si="144"/>
        <v>-2.7039498932777852</v>
      </c>
      <c r="Y166" s="40">
        <f t="shared" si="145"/>
        <v>-1.2832868608867731E-4</v>
      </c>
      <c r="Z166" s="40">
        <f t="shared" si="146"/>
        <v>-2.8842132194963037</v>
      </c>
      <c r="AA166" s="41">
        <f t="shared" si="147"/>
        <v>-1.3688393182792244E-4</v>
      </c>
      <c r="AB166" s="39">
        <f t="shared" si="127"/>
        <v>-0.90131663109259508</v>
      </c>
      <c r="AC166" s="40">
        <f t="shared" si="128"/>
        <v>-4.2776228696225767E-5</v>
      </c>
      <c r="AD166" s="40">
        <f t="shared" si="129"/>
        <v>-1.2017555081234601</v>
      </c>
      <c r="AE166" s="40">
        <f t="shared" si="130"/>
        <v>-5.7034971594967691E-5</v>
      </c>
      <c r="AF166" s="40">
        <f t="shared" si="131"/>
        <v>-1.5021943851543251</v>
      </c>
      <c r="AG166" s="40">
        <f t="shared" si="132"/>
        <v>-7.1293714493709609E-5</v>
      </c>
      <c r="AH166" s="40">
        <f t="shared" si="133"/>
        <v>-1.8026332621851902</v>
      </c>
      <c r="AI166" s="40">
        <f t="shared" si="134"/>
        <v>-8.5552457392451534E-5</v>
      </c>
      <c r="AJ166" s="40">
        <f t="shared" si="135"/>
        <v>-2.1030721392160552</v>
      </c>
      <c r="AK166" s="41">
        <f t="shared" si="136"/>
        <v>-9.9811200291193445E-5</v>
      </c>
      <c r="AM166" s="38">
        <f>CHOOSE(Data!$F$13,R166,T166,V166,X166,Z166)</f>
        <v>-2.7039498932777852</v>
      </c>
      <c r="AN166" s="38">
        <f>CHOOSE(Data!$F$13,S166,U166,W166,Y166,AA166)</f>
        <v>-1.2832868608867731E-4</v>
      </c>
      <c r="AO166" s="38">
        <f>CHOOSE(Data!$F$13,AB166,AD166,AF166,AH166,AJ166)</f>
        <v>-1.8026332621851902</v>
      </c>
      <c r="AP166" s="38">
        <f>CHOOSE(Data!$F$13,AC166,AE166,AG166,AI166,AK166)</f>
        <v>-8.5552457392451534E-5</v>
      </c>
    </row>
    <row r="167" spans="1:42" x14ac:dyDescent="0.35">
      <c r="A167" s="4">
        <v>150</v>
      </c>
      <c r="B167" s="33">
        <f>Offset-DEGREES(ATAN2((Vfj*SIN(RADIANS(Data!$A167))),(Vcat+Vfj*COS(RADIANS(Data!$A167)))))</f>
        <v>91.017757809164735</v>
      </c>
      <c r="C167" s="33">
        <f t="shared" si="114"/>
        <v>-3.7306695894642417</v>
      </c>
      <c r="D167" s="4">
        <f t="shared" si="115"/>
        <v>209.99999999999997</v>
      </c>
      <c r="E167" s="33">
        <f t="shared" si="137"/>
        <v>210.03313523248121</v>
      </c>
      <c r="F167" s="34">
        <f t="shared" si="116"/>
        <v>181.01775780916472</v>
      </c>
      <c r="G167" s="35">
        <f t="shared" si="117"/>
        <v>1.4585634391144529</v>
      </c>
      <c r="H167" s="36">
        <f t="shared" si="118"/>
        <v>1.7502761269373435</v>
      </c>
      <c r="I167" s="36">
        <f t="shared" si="119"/>
        <v>2.3337015025831245</v>
      </c>
      <c r="J167" s="36">
        <f t="shared" si="120"/>
        <v>2.6254141904060155</v>
      </c>
      <c r="K167" s="37">
        <f t="shared" si="121"/>
        <v>2.8004418030997495</v>
      </c>
      <c r="L167" s="35">
        <f t="shared" si="122"/>
        <v>0.87513806346867173</v>
      </c>
      <c r="M167" s="36">
        <f t="shared" si="123"/>
        <v>1.1668507512915622</v>
      </c>
      <c r="N167" s="36">
        <f t="shared" si="124"/>
        <v>1.4585634391144529</v>
      </c>
      <c r="O167" s="36">
        <f t="shared" si="125"/>
        <v>1.7502761269373435</v>
      </c>
      <c r="P167" s="37">
        <f t="shared" si="126"/>
        <v>2.0419888147602339</v>
      </c>
      <c r="Q167" s="38"/>
      <c r="R167" s="39">
        <f t="shared" si="138"/>
        <v>-1.4583333333333333</v>
      </c>
      <c r="S167" s="40">
        <f t="shared" si="139"/>
        <v>-2.5907427704612723E-2</v>
      </c>
      <c r="T167" s="40">
        <f t="shared" si="140"/>
        <v>-1.7499999999999998</v>
      </c>
      <c r="U167" s="40">
        <f t="shared" si="141"/>
        <v>-3.1088913245535268E-2</v>
      </c>
      <c r="V167" s="40">
        <f t="shared" si="142"/>
        <v>-2.333333333333333</v>
      </c>
      <c r="W167" s="40">
        <f t="shared" si="143"/>
        <v>-4.1451884327380353E-2</v>
      </c>
      <c r="X167" s="40">
        <f t="shared" si="144"/>
        <v>-2.625</v>
      </c>
      <c r="Y167" s="40">
        <f t="shared" si="145"/>
        <v>-4.663336986830291E-2</v>
      </c>
      <c r="Z167" s="40">
        <f t="shared" si="146"/>
        <v>-2.8</v>
      </c>
      <c r="AA167" s="41">
        <f t="shared" si="147"/>
        <v>-4.9742261192856428E-2</v>
      </c>
      <c r="AB167" s="39">
        <f t="shared" si="127"/>
        <v>-0.87499999999999989</v>
      </c>
      <c r="AC167" s="40">
        <f t="shared" si="128"/>
        <v>-1.5544456622767634E-2</v>
      </c>
      <c r="AD167" s="40">
        <f t="shared" si="129"/>
        <v>-1.1666666666666665</v>
      </c>
      <c r="AE167" s="40">
        <f t="shared" si="130"/>
        <v>-2.0725942163690177E-2</v>
      </c>
      <c r="AF167" s="40">
        <f t="shared" si="131"/>
        <v>-1.4583333333333333</v>
      </c>
      <c r="AG167" s="40">
        <f t="shared" si="132"/>
        <v>-2.5907427704612723E-2</v>
      </c>
      <c r="AH167" s="40">
        <f t="shared" si="133"/>
        <v>-1.7499999999999998</v>
      </c>
      <c r="AI167" s="40">
        <f t="shared" si="134"/>
        <v>-3.1088913245535268E-2</v>
      </c>
      <c r="AJ167" s="40">
        <f t="shared" si="135"/>
        <v>-2.0416666666666665</v>
      </c>
      <c r="AK167" s="41">
        <f t="shared" si="136"/>
        <v>-3.6270398786457811E-2</v>
      </c>
      <c r="AM167" s="38">
        <f>CHOOSE(Data!$F$13,R167,T167,V167,X167,Z167)</f>
        <v>-2.625</v>
      </c>
      <c r="AN167" s="38">
        <f>CHOOSE(Data!$F$13,S167,U167,W167,Y167,AA167)</f>
        <v>-4.663336986830291E-2</v>
      </c>
      <c r="AO167" s="38">
        <f>CHOOSE(Data!$F$13,AB167,AD167,AF167,AH167,AJ167)</f>
        <v>-1.7499999999999998</v>
      </c>
      <c r="AP167" s="38">
        <f>CHOOSE(Data!$F$13,AC167,AE167,AG167,AI167,AK167)</f>
        <v>-3.1088913245535268E-2</v>
      </c>
    </row>
    <row r="168" spans="1:42" x14ac:dyDescent="0.35">
      <c r="A168" s="4">
        <v>151</v>
      </c>
      <c r="B168" s="33">
        <f>Offset-DEGREES(ATAN2((Vfj*SIN(RADIANS(Data!$A168))),(Vcat+Vfj*COS(RADIANS(Data!$A168)))))</f>
        <v>92.064555407282668</v>
      </c>
      <c r="C168" s="33">
        <f t="shared" si="114"/>
        <v>-7.3402769985461873</v>
      </c>
      <c r="D168" s="4">
        <f t="shared" si="115"/>
        <v>203.62004050346161</v>
      </c>
      <c r="E168" s="33">
        <f t="shared" si="137"/>
        <v>203.75230197729482</v>
      </c>
      <c r="F168" s="34">
        <f t="shared" si="116"/>
        <v>182.06455540728268</v>
      </c>
      <c r="G168" s="35">
        <f t="shared" si="117"/>
        <v>1.4149465415089917</v>
      </c>
      <c r="H168" s="36">
        <f t="shared" si="118"/>
        <v>1.6979358498107902</v>
      </c>
      <c r="I168" s="36">
        <f t="shared" si="119"/>
        <v>2.2639144664143869</v>
      </c>
      <c r="J168" s="36">
        <f t="shared" si="120"/>
        <v>2.5469037747161853</v>
      </c>
      <c r="K168" s="37">
        <f t="shared" si="121"/>
        <v>2.7166973596972643</v>
      </c>
      <c r="L168" s="35">
        <f t="shared" si="122"/>
        <v>0.84896792490539508</v>
      </c>
      <c r="M168" s="36">
        <f t="shared" si="123"/>
        <v>1.1319572332071934</v>
      </c>
      <c r="N168" s="36">
        <f t="shared" si="124"/>
        <v>1.4149465415089917</v>
      </c>
      <c r="O168" s="36">
        <f t="shared" si="125"/>
        <v>1.6979358498107902</v>
      </c>
      <c r="P168" s="37">
        <f t="shared" si="126"/>
        <v>1.9809251581125886</v>
      </c>
      <c r="Q168" s="38"/>
      <c r="R168" s="39">
        <f t="shared" si="138"/>
        <v>-1.4140280590518166</v>
      </c>
      <c r="S168" s="40">
        <f t="shared" si="139"/>
        <v>-5.0974145823237692E-2</v>
      </c>
      <c r="T168" s="40">
        <f t="shared" si="140"/>
        <v>-1.6968336708621801</v>
      </c>
      <c r="U168" s="40">
        <f t="shared" si="141"/>
        <v>-6.1168974987885233E-2</v>
      </c>
      <c r="V168" s="40">
        <f t="shared" si="142"/>
        <v>-2.2624448944829068</v>
      </c>
      <c r="W168" s="40">
        <f t="shared" si="143"/>
        <v>-8.1558633317180315E-2</v>
      </c>
      <c r="X168" s="40">
        <f t="shared" si="144"/>
        <v>-2.5452505062932702</v>
      </c>
      <c r="Y168" s="40">
        <f t="shared" si="145"/>
        <v>-9.1753462481827849E-2</v>
      </c>
      <c r="Z168" s="40">
        <f t="shared" si="146"/>
        <v>-2.7149338733794885</v>
      </c>
      <c r="AA168" s="41">
        <f t="shared" si="147"/>
        <v>-9.7870359980616384E-2</v>
      </c>
      <c r="AB168" s="39">
        <f t="shared" si="127"/>
        <v>-0.84841683543109003</v>
      </c>
      <c r="AC168" s="40">
        <f t="shared" si="128"/>
        <v>-3.0584487493942616E-2</v>
      </c>
      <c r="AD168" s="40">
        <f t="shared" si="129"/>
        <v>-1.1312224472414534</v>
      </c>
      <c r="AE168" s="40">
        <f t="shared" si="130"/>
        <v>-4.0779316658590158E-2</v>
      </c>
      <c r="AF168" s="40">
        <f t="shared" si="131"/>
        <v>-1.4140280590518166</v>
      </c>
      <c r="AG168" s="40">
        <f t="shared" si="132"/>
        <v>-5.0974145823237692E-2</v>
      </c>
      <c r="AH168" s="40">
        <f t="shared" si="133"/>
        <v>-1.6968336708621801</v>
      </c>
      <c r="AI168" s="40">
        <f t="shared" si="134"/>
        <v>-6.1168974987885233E-2</v>
      </c>
      <c r="AJ168" s="40">
        <f t="shared" si="135"/>
        <v>-1.9796392826725437</v>
      </c>
      <c r="AK168" s="41">
        <f t="shared" si="136"/>
        <v>-7.1363804152532781E-2</v>
      </c>
      <c r="AM168" s="38">
        <f>CHOOSE(Data!$F$13,R168,T168,V168,X168,Z168)</f>
        <v>-2.5452505062932702</v>
      </c>
      <c r="AN168" s="38">
        <f>CHOOSE(Data!$F$13,S168,U168,W168,Y168,AA168)</f>
        <v>-9.1753462481827849E-2</v>
      </c>
      <c r="AO168" s="38">
        <f>CHOOSE(Data!$F$13,AB168,AD168,AF168,AH168,AJ168)</f>
        <v>-1.6968336708621801</v>
      </c>
      <c r="AP168" s="38">
        <f>CHOOSE(Data!$F$13,AC168,AE168,AG168,AI168,AK168)</f>
        <v>-6.1168974987885233E-2</v>
      </c>
    </row>
    <row r="169" spans="1:42" x14ac:dyDescent="0.35">
      <c r="A169" s="4">
        <v>152</v>
      </c>
      <c r="B169" s="33">
        <f>Offset-DEGREES(ATAN2((Vfj*SIN(RADIANS(Data!$A169))),(Vcat+Vfj*COS(RADIANS(Data!$A169)))))</f>
        <v>93.146124930939706</v>
      </c>
      <c r="C169" s="33">
        <f t="shared" si="114"/>
        <v>-10.83798900074936</v>
      </c>
      <c r="D169" s="4">
        <f t="shared" si="115"/>
        <v>197.1780563700741</v>
      </c>
      <c r="E169" s="33">
        <f t="shared" si="137"/>
        <v>197.47568943913194</v>
      </c>
      <c r="F169" s="34">
        <f t="shared" si="116"/>
        <v>183.14612493093972</v>
      </c>
      <c r="G169" s="35">
        <f t="shared" si="117"/>
        <v>1.3713589544384162</v>
      </c>
      <c r="H169" s="36">
        <f t="shared" si="118"/>
        <v>1.6456307453260994</v>
      </c>
      <c r="I169" s="36">
        <f t="shared" si="119"/>
        <v>2.1941743271014658</v>
      </c>
      <c r="J169" s="36">
        <f t="shared" si="120"/>
        <v>2.4684461179891493</v>
      </c>
      <c r="K169" s="37">
        <f t="shared" si="121"/>
        <v>2.6330091925217594</v>
      </c>
      <c r="L169" s="35">
        <f t="shared" si="122"/>
        <v>0.82281537266304972</v>
      </c>
      <c r="M169" s="36">
        <f t="shared" si="123"/>
        <v>1.0970871635507329</v>
      </c>
      <c r="N169" s="36">
        <f t="shared" si="124"/>
        <v>1.3713589544384162</v>
      </c>
      <c r="O169" s="36">
        <f t="shared" si="125"/>
        <v>1.6456307453260994</v>
      </c>
      <c r="P169" s="37">
        <f t="shared" si="126"/>
        <v>1.9199025362137827</v>
      </c>
      <c r="Q169" s="38"/>
      <c r="R169" s="39">
        <f t="shared" si="138"/>
        <v>-1.3692920581255144</v>
      </c>
      <c r="S169" s="40">
        <f t="shared" si="139"/>
        <v>-7.5263812505204239E-2</v>
      </c>
      <c r="T169" s="40">
        <f t="shared" si="140"/>
        <v>-1.6431504697506174</v>
      </c>
      <c r="U169" s="40">
        <f t="shared" si="141"/>
        <v>-9.0316575006245098E-2</v>
      </c>
      <c r="V169" s="40">
        <f t="shared" si="142"/>
        <v>-2.1908672930008231</v>
      </c>
      <c r="W169" s="40">
        <f t="shared" si="143"/>
        <v>-0.12042210000832679</v>
      </c>
      <c r="X169" s="40">
        <f t="shared" si="144"/>
        <v>-2.4647257046259261</v>
      </c>
      <c r="Y169" s="40">
        <f t="shared" si="145"/>
        <v>-0.13547486250936763</v>
      </c>
      <c r="Z169" s="40">
        <f t="shared" si="146"/>
        <v>-2.6290407516009879</v>
      </c>
      <c r="AA169" s="41">
        <f t="shared" si="147"/>
        <v>-0.14450652000999217</v>
      </c>
      <c r="AB169" s="39">
        <f t="shared" si="127"/>
        <v>-0.8215752348753087</v>
      </c>
      <c r="AC169" s="40">
        <f t="shared" si="128"/>
        <v>-4.5158287503122549E-2</v>
      </c>
      <c r="AD169" s="40">
        <f t="shared" si="129"/>
        <v>-1.0954336465004115</v>
      </c>
      <c r="AE169" s="40">
        <f t="shared" si="130"/>
        <v>-6.0211050004163394E-2</v>
      </c>
      <c r="AF169" s="40">
        <f t="shared" si="131"/>
        <v>-1.3692920581255144</v>
      </c>
      <c r="AG169" s="40">
        <f t="shared" si="132"/>
        <v>-7.5263812505204239E-2</v>
      </c>
      <c r="AH169" s="40">
        <f t="shared" si="133"/>
        <v>-1.6431504697506174</v>
      </c>
      <c r="AI169" s="40">
        <f t="shared" si="134"/>
        <v>-9.0316575006245098E-2</v>
      </c>
      <c r="AJ169" s="40">
        <f t="shared" si="135"/>
        <v>-1.9170088813757202</v>
      </c>
      <c r="AK169" s="41">
        <f t="shared" si="136"/>
        <v>-0.10536933750728594</v>
      </c>
      <c r="AM169" s="38">
        <f>CHOOSE(Data!$F$13,R169,T169,V169,X169,Z169)</f>
        <v>-2.4647257046259261</v>
      </c>
      <c r="AN169" s="38">
        <f>CHOOSE(Data!$F$13,S169,U169,W169,Y169,AA169)</f>
        <v>-0.13547486250936763</v>
      </c>
      <c r="AO169" s="38">
        <f>CHOOSE(Data!$F$13,AB169,AD169,AF169,AH169,AJ169)</f>
        <v>-1.6431504697506174</v>
      </c>
      <c r="AP169" s="38">
        <f>CHOOSE(Data!$F$13,AC169,AE169,AG169,AI169,AK169)</f>
        <v>-9.0316575006245098E-2</v>
      </c>
    </row>
    <row r="170" spans="1:42" x14ac:dyDescent="0.35">
      <c r="A170" s="4">
        <v>153</v>
      </c>
      <c r="B170" s="33">
        <f>Offset-DEGREES(ATAN2((Vfj*SIN(RADIANS(Data!$A170))),(Vcat+Vfj*COS(RADIANS(Data!$A170)))))</f>
        <v>94.265857465398625</v>
      </c>
      <c r="C170" s="33">
        <f t="shared" si="114"/>
        <v>-14.222740159114494</v>
      </c>
      <c r="D170" s="4">
        <f t="shared" si="115"/>
        <v>190.67600989060969</v>
      </c>
      <c r="E170" s="33">
        <f t="shared" si="137"/>
        <v>191.2057192801449</v>
      </c>
      <c r="F170" s="34">
        <f t="shared" si="116"/>
        <v>184.26585746539862</v>
      </c>
      <c r="G170" s="35">
        <f t="shared" si="117"/>
        <v>1.3278174950010064</v>
      </c>
      <c r="H170" s="36">
        <f t="shared" si="118"/>
        <v>1.5933809940012076</v>
      </c>
      <c r="I170" s="36">
        <f t="shared" si="119"/>
        <v>2.1245079920016101</v>
      </c>
      <c r="J170" s="36">
        <f t="shared" si="120"/>
        <v>2.390071491001811</v>
      </c>
      <c r="K170" s="37">
        <f t="shared" si="121"/>
        <v>2.549409590401932</v>
      </c>
      <c r="L170" s="35">
        <f t="shared" si="122"/>
        <v>0.79669049700060379</v>
      </c>
      <c r="M170" s="36">
        <f t="shared" si="123"/>
        <v>1.0622539960008051</v>
      </c>
      <c r="N170" s="36">
        <f t="shared" si="124"/>
        <v>1.3278174950010064</v>
      </c>
      <c r="O170" s="36">
        <f t="shared" si="125"/>
        <v>1.5933809940012076</v>
      </c>
      <c r="P170" s="37">
        <f t="shared" si="126"/>
        <v>1.8589444930014087</v>
      </c>
      <c r="Q170" s="38"/>
      <c r="R170" s="39">
        <f t="shared" si="138"/>
        <v>-1.3241389575736786</v>
      </c>
      <c r="S170" s="40">
        <f t="shared" si="139"/>
        <v>-9.8769028882739252E-2</v>
      </c>
      <c r="T170" s="40">
        <f t="shared" si="140"/>
        <v>-1.5889667490884143</v>
      </c>
      <c r="U170" s="40">
        <f t="shared" si="141"/>
        <v>-0.11852283465928709</v>
      </c>
      <c r="V170" s="40">
        <f t="shared" si="142"/>
        <v>-2.1186223321178859</v>
      </c>
      <c r="W170" s="40">
        <f t="shared" si="143"/>
        <v>-0.1580304462123828</v>
      </c>
      <c r="X170" s="40">
        <f t="shared" si="144"/>
        <v>-2.3834501236326213</v>
      </c>
      <c r="Y170" s="40">
        <f t="shared" si="145"/>
        <v>-0.17778425198893061</v>
      </c>
      <c r="Z170" s="40">
        <f t="shared" si="146"/>
        <v>-2.5423467985414629</v>
      </c>
      <c r="AA170" s="41">
        <f t="shared" si="147"/>
        <v>-0.18963653545485934</v>
      </c>
      <c r="AB170" s="39">
        <f t="shared" si="127"/>
        <v>-0.79448337454420714</v>
      </c>
      <c r="AC170" s="40">
        <f t="shared" si="128"/>
        <v>-5.9261417329643545E-2</v>
      </c>
      <c r="AD170" s="40">
        <f t="shared" si="129"/>
        <v>-1.0593111660589429</v>
      </c>
      <c r="AE170" s="40">
        <f t="shared" si="130"/>
        <v>-7.9015223106191398E-2</v>
      </c>
      <c r="AF170" s="40">
        <f t="shared" si="131"/>
        <v>-1.3241389575736786</v>
      </c>
      <c r="AG170" s="40">
        <f t="shared" si="132"/>
        <v>-9.8769028882739252E-2</v>
      </c>
      <c r="AH170" s="40">
        <f t="shared" si="133"/>
        <v>-1.5889667490884143</v>
      </c>
      <c r="AI170" s="40">
        <f t="shared" si="134"/>
        <v>-0.11852283465928709</v>
      </c>
      <c r="AJ170" s="40">
        <f t="shared" si="135"/>
        <v>-1.85379454060315</v>
      </c>
      <c r="AK170" s="41">
        <f t="shared" si="136"/>
        <v>-0.13827664043583493</v>
      </c>
      <c r="AM170" s="38">
        <f>CHOOSE(Data!$F$13,R170,T170,V170,X170,Z170)</f>
        <v>-2.3834501236326213</v>
      </c>
      <c r="AN170" s="38">
        <f>CHOOSE(Data!$F$13,S170,U170,W170,Y170,AA170)</f>
        <v>-0.17778425198893061</v>
      </c>
      <c r="AO170" s="38">
        <f>CHOOSE(Data!$F$13,AB170,AD170,AF170,AH170,AJ170)</f>
        <v>-1.5889667490884143</v>
      </c>
      <c r="AP170" s="38">
        <f>CHOOSE(Data!$F$13,AC170,AE170,AG170,AI170,AK170)</f>
        <v>-0.11852283465928709</v>
      </c>
    </row>
    <row r="171" spans="1:42" x14ac:dyDescent="0.35">
      <c r="A171" s="4">
        <v>154</v>
      </c>
      <c r="B171" s="33">
        <f>Offset-DEGREES(ATAN2((Vfj*SIN(RADIANS(Data!$A171))),(Vcat+Vfj*COS(RADIANS(Data!$A171)))))</f>
        <v>95.427580652689954</v>
      </c>
      <c r="C171" s="33">
        <f t="shared" si="114"/>
        <v>-17.493499445650173</v>
      </c>
      <c r="D171" s="4">
        <f t="shared" si="115"/>
        <v>184.11588165141245</v>
      </c>
      <c r="E171" s="33">
        <f t="shared" si="137"/>
        <v>184.94507400612721</v>
      </c>
      <c r="F171" s="34">
        <f t="shared" si="116"/>
        <v>185.42758065268995</v>
      </c>
      <c r="G171" s="35">
        <f t="shared" si="117"/>
        <v>1.2843407917092167</v>
      </c>
      <c r="H171" s="36">
        <f t="shared" si="118"/>
        <v>1.5412089500510602</v>
      </c>
      <c r="I171" s="36">
        <f t="shared" si="119"/>
        <v>2.0549452667347468</v>
      </c>
      <c r="J171" s="36">
        <f t="shared" si="120"/>
        <v>2.3118134250765903</v>
      </c>
      <c r="K171" s="37">
        <f t="shared" si="121"/>
        <v>2.4659343200816961</v>
      </c>
      <c r="L171" s="35">
        <f t="shared" si="122"/>
        <v>0.77060447502553009</v>
      </c>
      <c r="M171" s="36">
        <f t="shared" si="123"/>
        <v>1.0274726333673734</v>
      </c>
      <c r="N171" s="36">
        <f t="shared" si="124"/>
        <v>1.2843407917092167</v>
      </c>
      <c r="O171" s="36">
        <f t="shared" si="125"/>
        <v>1.5412089500510602</v>
      </c>
      <c r="P171" s="37">
        <f t="shared" si="126"/>
        <v>1.7980771083929035</v>
      </c>
      <c r="Q171" s="38"/>
      <c r="R171" s="39">
        <f t="shared" si="138"/>
        <v>-1.2785825114681417</v>
      </c>
      <c r="S171" s="40">
        <f t="shared" si="139"/>
        <v>-0.12148263503923748</v>
      </c>
      <c r="T171" s="40">
        <f t="shared" si="140"/>
        <v>-1.5342990137617702</v>
      </c>
      <c r="U171" s="40">
        <f t="shared" si="141"/>
        <v>-0.14577916204708499</v>
      </c>
      <c r="V171" s="40">
        <f t="shared" si="142"/>
        <v>-2.0457320183490268</v>
      </c>
      <c r="W171" s="40">
        <f t="shared" si="143"/>
        <v>-0.19437221606277996</v>
      </c>
      <c r="X171" s="40">
        <f t="shared" si="144"/>
        <v>-2.3014485206426554</v>
      </c>
      <c r="Y171" s="40">
        <f t="shared" si="145"/>
        <v>-0.21866874307062747</v>
      </c>
      <c r="Z171" s="40">
        <f t="shared" si="146"/>
        <v>-2.4548784220188322</v>
      </c>
      <c r="AA171" s="41">
        <f t="shared" si="147"/>
        <v>-0.23324665927533597</v>
      </c>
      <c r="AB171" s="39">
        <f t="shared" si="127"/>
        <v>-0.76714950688088512</v>
      </c>
      <c r="AC171" s="40">
        <f t="shared" si="128"/>
        <v>-7.2889581023542496E-2</v>
      </c>
      <c r="AD171" s="40">
        <f t="shared" si="129"/>
        <v>-1.0228660091745134</v>
      </c>
      <c r="AE171" s="40">
        <f t="shared" si="130"/>
        <v>-9.7186108031389981E-2</v>
      </c>
      <c r="AF171" s="40">
        <f t="shared" si="131"/>
        <v>-1.2785825114681417</v>
      </c>
      <c r="AG171" s="40">
        <f t="shared" si="132"/>
        <v>-0.12148263503923748</v>
      </c>
      <c r="AH171" s="40">
        <f t="shared" si="133"/>
        <v>-1.5342990137617702</v>
      </c>
      <c r="AI171" s="40">
        <f t="shared" si="134"/>
        <v>-0.14577916204708499</v>
      </c>
      <c r="AJ171" s="40">
        <f t="shared" si="135"/>
        <v>-1.7900155160553988</v>
      </c>
      <c r="AK171" s="41">
        <f t="shared" si="136"/>
        <v>-0.17007568905493248</v>
      </c>
      <c r="AM171" s="38">
        <f>CHOOSE(Data!$F$13,R171,T171,V171,X171,Z171)</f>
        <v>-2.3014485206426554</v>
      </c>
      <c r="AN171" s="38">
        <f>CHOOSE(Data!$F$13,S171,U171,W171,Y171,AA171)</f>
        <v>-0.21866874307062747</v>
      </c>
      <c r="AO171" s="38">
        <f>CHOOSE(Data!$F$13,AB171,AD171,AF171,AH171,AJ171)</f>
        <v>-1.5342990137617702</v>
      </c>
      <c r="AP171" s="38">
        <f>CHOOSE(Data!$F$13,AC171,AE171,AG171,AI171,AK171)</f>
        <v>-0.14577916204708499</v>
      </c>
    </row>
    <row r="172" spans="1:42" x14ac:dyDescent="0.35">
      <c r="A172" s="4">
        <v>155</v>
      </c>
      <c r="B172" s="33">
        <f>Offset-DEGREES(ATAN2((Vfj*SIN(RADIANS(Data!$A172))),(Vcat+Vfj*COS(RADIANS(Data!$A172)))))</f>
        <v>96.635627508895524</v>
      </c>
      <c r="C172" s="33">
        <f t="shared" si="114"/>
        <v>-20.649270555392945</v>
      </c>
      <c r="D172" s="4">
        <f t="shared" si="115"/>
        <v>177.49966993109379</v>
      </c>
      <c r="E172" s="33">
        <f t="shared" si="137"/>
        <v>178.69674087715495</v>
      </c>
      <c r="F172" s="34">
        <f t="shared" si="116"/>
        <v>186.63562750889554</v>
      </c>
      <c r="G172" s="35">
        <f t="shared" si="117"/>
        <v>1.2409495894246871</v>
      </c>
      <c r="H172" s="36">
        <f t="shared" si="118"/>
        <v>1.4891395073096247</v>
      </c>
      <c r="I172" s="36">
        <f t="shared" si="119"/>
        <v>1.9855193430794995</v>
      </c>
      <c r="J172" s="36">
        <f t="shared" si="120"/>
        <v>2.2337092609644369</v>
      </c>
      <c r="K172" s="37">
        <f t="shared" si="121"/>
        <v>2.3826232116953991</v>
      </c>
      <c r="L172" s="35">
        <f t="shared" si="122"/>
        <v>0.74456975365481237</v>
      </c>
      <c r="M172" s="36">
        <f t="shared" si="123"/>
        <v>0.99275967153974976</v>
      </c>
      <c r="N172" s="36">
        <f t="shared" si="124"/>
        <v>1.2409495894246871</v>
      </c>
      <c r="O172" s="36">
        <f t="shared" si="125"/>
        <v>1.4891395073096247</v>
      </c>
      <c r="P172" s="37">
        <f t="shared" si="126"/>
        <v>1.7373294251945619</v>
      </c>
      <c r="Q172" s="38"/>
      <c r="R172" s="39">
        <f t="shared" si="138"/>
        <v>-1.2326365967437067</v>
      </c>
      <c r="S172" s="40">
        <f t="shared" si="139"/>
        <v>-0.14339771219022929</v>
      </c>
      <c r="T172" s="40">
        <f t="shared" si="140"/>
        <v>-1.4791639160924483</v>
      </c>
      <c r="U172" s="40">
        <f t="shared" si="141"/>
        <v>-0.17207725462827517</v>
      </c>
      <c r="V172" s="40">
        <f t="shared" si="142"/>
        <v>-1.9722185547899309</v>
      </c>
      <c r="W172" s="40">
        <f t="shared" si="143"/>
        <v>-0.22943633950436687</v>
      </c>
      <c r="X172" s="40">
        <f t="shared" si="144"/>
        <v>-2.2187458741386723</v>
      </c>
      <c r="Y172" s="40">
        <f t="shared" si="145"/>
        <v>-0.25811588194241269</v>
      </c>
      <c r="Z172" s="40">
        <f t="shared" si="146"/>
        <v>-2.3666622657479168</v>
      </c>
      <c r="AA172" s="41">
        <f t="shared" si="147"/>
        <v>-0.2753236074052402</v>
      </c>
      <c r="AB172" s="39">
        <f t="shared" si="127"/>
        <v>-0.73958195804622417</v>
      </c>
      <c r="AC172" s="40">
        <f t="shared" si="128"/>
        <v>-8.6038627314137583E-2</v>
      </c>
      <c r="AD172" s="40">
        <f t="shared" si="129"/>
        <v>-0.98610927739496546</v>
      </c>
      <c r="AE172" s="40">
        <f t="shared" si="130"/>
        <v>-0.11471816975218344</v>
      </c>
      <c r="AF172" s="40">
        <f t="shared" si="131"/>
        <v>-1.2326365967437067</v>
      </c>
      <c r="AG172" s="40">
        <f t="shared" si="132"/>
        <v>-0.14339771219022929</v>
      </c>
      <c r="AH172" s="40">
        <f t="shared" si="133"/>
        <v>-1.4791639160924483</v>
      </c>
      <c r="AI172" s="40">
        <f t="shared" si="134"/>
        <v>-0.17207725462827517</v>
      </c>
      <c r="AJ172" s="40">
        <f t="shared" si="135"/>
        <v>-1.7256912354411895</v>
      </c>
      <c r="AK172" s="41">
        <f t="shared" si="136"/>
        <v>-0.20075679706632099</v>
      </c>
      <c r="AM172" s="38">
        <f>CHOOSE(Data!$F$13,R172,T172,V172,X172,Z172)</f>
        <v>-2.2187458741386723</v>
      </c>
      <c r="AN172" s="38">
        <f>CHOOSE(Data!$F$13,S172,U172,W172,Y172,AA172)</f>
        <v>-0.25811588194241269</v>
      </c>
      <c r="AO172" s="38">
        <f>CHOOSE(Data!$F$13,AB172,AD172,AF172,AH172,AJ172)</f>
        <v>-1.4791639160924483</v>
      </c>
      <c r="AP172" s="38">
        <f>CHOOSE(Data!$F$13,AC172,AE172,AG172,AI172,AK172)</f>
        <v>-0.17207725462827517</v>
      </c>
    </row>
    <row r="173" spans="1:42" x14ac:dyDescent="0.35">
      <c r="A173" s="4">
        <v>156</v>
      </c>
      <c r="B173" s="33">
        <f>Offset-DEGREES(ATAN2((Vfj*SIN(RADIANS(Data!$A173))),(Vcat+Vfj*COS(RADIANS(Data!$A173)))))</f>
        <v>97.894917731790642</v>
      </c>
      <c r="C173" s="33">
        <f t="shared" si="114"/>
        <v>-23.689092209892294</v>
      </c>
      <c r="D173" s="4">
        <f t="shared" si="115"/>
        <v>170.82939009183619</v>
      </c>
      <c r="E173" s="33">
        <f t="shared" si="137"/>
        <v>172.4640646884954</v>
      </c>
      <c r="F173" s="34">
        <f t="shared" si="116"/>
        <v>187.89491773179066</v>
      </c>
      <c r="G173" s="35">
        <f t="shared" si="117"/>
        <v>1.1976671158923291</v>
      </c>
      <c r="H173" s="36">
        <f t="shared" si="118"/>
        <v>1.4372005390707949</v>
      </c>
      <c r="I173" s="36">
        <f t="shared" si="119"/>
        <v>1.9162673854277268</v>
      </c>
      <c r="J173" s="36">
        <f t="shared" si="120"/>
        <v>2.1558008086061924</v>
      </c>
      <c r="K173" s="37">
        <f t="shared" si="121"/>
        <v>2.2995208625132717</v>
      </c>
      <c r="L173" s="35">
        <f t="shared" si="122"/>
        <v>0.71860026953539746</v>
      </c>
      <c r="M173" s="36">
        <f t="shared" si="123"/>
        <v>0.95813369271386339</v>
      </c>
      <c r="N173" s="36">
        <f t="shared" si="124"/>
        <v>1.1976671158923291</v>
      </c>
      <c r="O173" s="36">
        <f t="shared" si="125"/>
        <v>1.4372005390707949</v>
      </c>
      <c r="P173" s="37">
        <f t="shared" si="126"/>
        <v>1.676733962249261</v>
      </c>
      <c r="Q173" s="38"/>
      <c r="R173" s="39">
        <f t="shared" si="138"/>
        <v>-1.1863152089710847</v>
      </c>
      <c r="S173" s="40">
        <f t="shared" si="139"/>
        <v>-0.16450758479091915</v>
      </c>
      <c r="T173" s="40">
        <f t="shared" si="140"/>
        <v>-1.4235782507653016</v>
      </c>
      <c r="U173" s="40">
        <f t="shared" si="141"/>
        <v>-0.19740910174910298</v>
      </c>
      <c r="V173" s="40">
        <f t="shared" si="142"/>
        <v>-1.8981043343537356</v>
      </c>
      <c r="W173" s="40">
        <f t="shared" si="143"/>
        <v>-0.26321213566547069</v>
      </c>
      <c r="X173" s="40">
        <f t="shared" si="144"/>
        <v>-2.1353673761479524</v>
      </c>
      <c r="Y173" s="40">
        <f t="shared" si="145"/>
        <v>-0.29611365262365447</v>
      </c>
      <c r="Z173" s="40">
        <f t="shared" si="146"/>
        <v>-2.2777252012244822</v>
      </c>
      <c r="AA173" s="41">
        <f t="shared" si="147"/>
        <v>-0.31585456279856478</v>
      </c>
      <c r="AB173" s="39">
        <f t="shared" si="127"/>
        <v>-0.71178912538265082</v>
      </c>
      <c r="AC173" s="40">
        <f t="shared" si="128"/>
        <v>-9.8704550874551489E-2</v>
      </c>
      <c r="AD173" s="40">
        <f t="shared" si="129"/>
        <v>-0.9490521671768678</v>
      </c>
      <c r="AE173" s="40">
        <f t="shared" si="130"/>
        <v>-0.13160606783273535</v>
      </c>
      <c r="AF173" s="40">
        <f t="shared" si="131"/>
        <v>-1.1863152089710847</v>
      </c>
      <c r="AG173" s="40">
        <f t="shared" si="132"/>
        <v>-0.16450758479091915</v>
      </c>
      <c r="AH173" s="40">
        <f t="shared" si="133"/>
        <v>-1.4235782507653016</v>
      </c>
      <c r="AI173" s="40">
        <f t="shared" si="134"/>
        <v>-0.19740910174910298</v>
      </c>
      <c r="AJ173" s="40">
        <f t="shared" si="135"/>
        <v>-1.6608412925595188</v>
      </c>
      <c r="AK173" s="41">
        <f t="shared" si="136"/>
        <v>-0.23031061870728686</v>
      </c>
      <c r="AM173" s="38">
        <f>CHOOSE(Data!$F$13,R173,T173,V173,X173,Z173)</f>
        <v>-2.1353673761479524</v>
      </c>
      <c r="AN173" s="38">
        <f>CHOOSE(Data!$F$13,S173,U173,W173,Y173,AA173)</f>
        <v>-0.29611365262365447</v>
      </c>
      <c r="AO173" s="38">
        <f>CHOOSE(Data!$F$13,AB173,AD173,AF173,AH173,AJ173)</f>
        <v>-1.4235782507653016</v>
      </c>
      <c r="AP173" s="38">
        <f>CHOOSE(Data!$F$13,AC173,AE173,AG173,AI173,AK173)</f>
        <v>-0.19740910174910298</v>
      </c>
    </row>
    <row r="174" spans="1:42" x14ac:dyDescent="0.35">
      <c r="A174" s="4">
        <v>157</v>
      </c>
      <c r="B174" s="33">
        <f>Offset-DEGREES(ATAN2((Vfj*SIN(RADIANS(Data!$A174))),(Vcat+Vfj*COS(RADIANS(Data!$A174)))))</f>
        <v>99.211053929458132</v>
      </c>
      <c r="C174" s="33">
        <f t="shared" si="114"/>
        <v>-26.612038450024954</v>
      </c>
      <c r="D174" s="4">
        <f t="shared" si="115"/>
        <v>164.10707396549498</v>
      </c>
      <c r="E174" s="33">
        <f t="shared" si="137"/>
        <v>166.2508114746573</v>
      </c>
      <c r="F174" s="34">
        <f t="shared" si="116"/>
        <v>189.21105392945813</v>
      </c>
      <c r="G174" s="35">
        <f t="shared" si="117"/>
        <v>1.1545195241295647</v>
      </c>
      <c r="H174" s="36">
        <f t="shared" si="118"/>
        <v>1.3854234289554774</v>
      </c>
      <c r="I174" s="36">
        <f t="shared" si="119"/>
        <v>1.8472312386073033</v>
      </c>
      <c r="J174" s="36">
        <f t="shared" si="120"/>
        <v>2.078135143433216</v>
      </c>
      <c r="K174" s="37">
        <f t="shared" si="121"/>
        <v>2.2166774863287637</v>
      </c>
      <c r="L174" s="35">
        <f t="shared" si="122"/>
        <v>0.69271171447773872</v>
      </c>
      <c r="M174" s="36">
        <f t="shared" si="123"/>
        <v>0.92361561930365166</v>
      </c>
      <c r="N174" s="36">
        <f t="shared" si="124"/>
        <v>1.1545195241295647</v>
      </c>
      <c r="O174" s="36">
        <f t="shared" si="125"/>
        <v>1.3854234289554774</v>
      </c>
      <c r="P174" s="37">
        <f t="shared" si="126"/>
        <v>1.6163273337813904</v>
      </c>
      <c r="Q174" s="38"/>
      <c r="R174" s="39">
        <f t="shared" si="138"/>
        <v>-1.1396324580937152</v>
      </c>
      <c r="S174" s="40">
        <f t="shared" si="139"/>
        <v>-0.18480582256961745</v>
      </c>
      <c r="T174" s="40">
        <f t="shared" si="140"/>
        <v>-1.3675589497124581</v>
      </c>
      <c r="U174" s="40">
        <f t="shared" si="141"/>
        <v>-0.2217669870835409</v>
      </c>
      <c r="V174" s="40">
        <f t="shared" si="142"/>
        <v>-1.8234119329499441</v>
      </c>
      <c r="W174" s="40">
        <f t="shared" si="143"/>
        <v>-0.29568931611138788</v>
      </c>
      <c r="X174" s="40">
        <f t="shared" si="144"/>
        <v>-2.0513384245686872</v>
      </c>
      <c r="Y174" s="40">
        <f t="shared" si="145"/>
        <v>-0.33265048062531133</v>
      </c>
      <c r="Z174" s="40">
        <f t="shared" si="146"/>
        <v>-2.1880943195399327</v>
      </c>
      <c r="AA174" s="41">
        <f t="shared" si="147"/>
        <v>-0.35482717933366542</v>
      </c>
      <c r="AB174" s="39">
        <f t="shared" si="127"/>
        <v>-0.68377947485622903</v>
      </c>
      <c r="AC174" s="40">
        <f t="shared" si="128"/>
        <v>-0.11088349354177045</v>
      </c>
      <c r="AD174" s="40">
        <f t="shared" si="129"/>
        <v>-0.91170596647497204</v>
      </c>
      <c r="AE174" s="40">
        <f t="shared" si="130"/>
        <v>-0.14784465805569394</v>
      </c>
      <c r="AF174" s="40">
        <f t="shared" si="131"/>
        <v>-1.1396324580937152</v>
      </c>
      <c r="AG174" s="40">
        <f t="shared" si="132"/>
        <v>-0.18480582256961745</v>
      </c>
      <c r="AH174" s="40">
        <f t="shared" si="133"/>
        <v>-1.3675589497124581</v>
      </c>
      <c r="AI174" s="40">
        <f t="shared" si="134"/>
        <v>-0.2217669870835409</v>
      </c>
      <c r="AJ174" s="40">
        <f t="shared" si="135"/>
        <v>-1.5954854413312012</v>
      </c>
      <c r="AK174" s="41">
        <f t="shared" si="136"/>
        <v>-0.25872815159746437</v>
      </c>
      <c r="AM174" s="38">
        <f>CHOOSE(Data!$F$13,R174,T174,V174,X174,Z174)</f>
        <v>-2.0513384245686872</v>
      </c>
      <c r="AN174" s="38">
        <f>CHOOSE(Data!$F$13,S174,U174,W174,Y174,AA174)</f>
        <v>-0.33265048062531133</v>
      </c>
      <c r="AO174" s="38">
        <f>CHOOSE(Data!$F$13,AB174,AD174,AF174,AH174,AJ174)</f>
        <v>-1.3675589497124581</v>
      </c>
      <c r="AP174" s="38">
        <f>CHOOSE(Data!$F$13,AC174,AE174,AG174,AI174,AK174)</f>
        <v>-0.2217669870835409</v>
      </c>
    </row>
    <row r="175" spans="1:42" x14ac:dyDescent="0.35">
      <c r="A175" s="4">
        <v>158</v>
      </c>
      <c r="B175" s="33">
        <f>Offset-DEGREES(ATAN2((Vfj*SIN(RADIANS(Data!$A175))),(Vcat+Vfj*COS(RADIANS(Data!$A175)))))</f>
        <v>100.59043564158014</v>
      </c>
      <c r="C175" s="33">
        <f t="shared" si="114"/>
        <v>-29.417218918050651</v>
      </c>
      <c r="D175" s="4">
        <f t="shared" si="115"/>
        <v>157.33476923468314</v>
      </c>
      <c r="E175" s="33">
        <f t="shared" si="137"/>
        <v>160.06124571239445</v>
      </c>
      <c r="F175" s="34">
        <f t="shared" si="116"/>
        <v>190.59043564158014</v>
      </c>
      <c r="G175" s="35">
        <f t="shared" si="117"/>
        <v>1.1115364285582947</v>
      </c>
      <c r="H175" s="36">
        <f t="shared" si="118"/>
        <v>1.3338437142699537</v>
      </c>
      <c r="I175" s="36">
        <f t="shared" si="119"/>
        <v>1.7784582856932718</v>
      </c>
      <c r="J175" s="36">
        <f t="shared" si="120"/>
        <v>2.0007655714049308</v>
      </c>
      <c r="K175" s="37">
        <f t="shared" si="121"/>
        <v>2.1341499428319262</v>
      </c>
      <c r="L175" s="35">
        <f t="shared" si="122"/>
        <v>0.66692185713497687</v>
      </c>
      <c r="M175" s="36">
        <f t="shared" si="123"/>
        <v>0.8892291428466359</v>
      </c>
      <c r="N175" s="36">
        <f t="shared" si="124"/>
        <v>1.1115364285582947</v>
      </c>
      <c r="O175" s="36">
        <f t="shared" si="125"/>
        <v>1.3338437142699537</v>
      </c>
      <c r="P175" s="37">
        <f t="shared" si="126"/>
        <v>1.5561509999816125</v>
      </c>
      <c r="Q175" s="38"/>
      <c r="R175" s="39">
        <f t="shared" si="138"/>
        <v>-1.0926025641297439</v>
      </c>
      <c r="S175" s="40">
        <f t="shared" si="139"/>
        <v>-0.20428624248646313</v>
      </c>
      <c r="T175" s="40">
        <f t="shared" si="140"/>
        <v>-1.3111230769556927</v>
      </c>
      <c r="U175" s="40">
        <f t="shared" si="141"/>
        <v>-0.24514349098375579</v>
      </c>
      <c r="V175" s="40">
        <f t="shared" si="142"/>
        <v>-1.7481641026075905</v>
      </c>
      <c r="W175" s="40">
        <f t="shared" si="143"/>
        <v>-0.32685798797834109</v>
      </c>
      <c r="X175" s="40">
        <f t="shared" si="144"/>
        <v>-1.9666846154335393</v>
      </c>
      <c r="Y175" s="40">
        <f t="shared" si="145"/>
        <v>-0.3677152364756337</v>
      </c>
      <c r="Z175" s="40">
        <f t="shared" si="146"/>
        <v>-2.0977969231291085</v>
      </c>
      <c r="AA175" s="41">
        <f t="shared" si="147"/>
        <v>-0.39222958557400928</v>
      </c>
      <c r="AB175" s="39">
        <f t="shared" si="127"/>
        <v>-0.65556153847784637</v>
      </c>
      <c r="AC175" s="40">
        <f t="shared" si="128"/>
        <v>-0.1225717454918779</v>
      </c>
      <c r="AD175" s="40">
        <f t="shared" si="129"/>
        <v>-0.87408205130379524</v>
      </c>
      <c r="AE175" s="40">
        <f t="shared" si="130"/>
        <v>-0.16342899398917055</v>
      </c>
      <c r="AF175" s="40">
        <f t="shared" si="131"/>
        <v>-1.0926025641297439</v>
      </c>
      <c r="AG175" s="40">
        <f t="shared" si="132"/>
        <v>-0.20428624248646313</v>
      </c>
      <c r="AH175" s="40">
        <f t="shared" si="133"/>
        <v>-1.3111230769556927</v>
      </c>
      <c r="AI175" s="40">
        <f t="shared" si="134"/>
        <v>-0.24514349098375579</v>
      </c>
      <c r="AJ175" s="40">
        <f t="shared" si="135"/>
        <v>-1.5296435897816414</v>
      </c>
      <c r="AK175" s="41">
        <f t="shared" si="136"/>
        <v>-0.28600073948104837</v>
      </c>
      <c r="AM175" s="38">
        <f>CHOOSE(Data!$F$13,R175,T175,V175,X175,Z175)</f>
        <v>-1.9666846154335393</v>
      </c>
      <c r="AN175" s="38">
        <f>CHOOSE(Data!$F$13,S175,U175,W175,Y175,AA175)</f>
        <v>-0.3677152364756337</v>
      </c>
      <c r="AO175" s="38">
        <f>CHOOSE(Data!$F$13,AB175,AD175,AF175,AH175,AJ175)</f>
        <v>-1.3111230769556927</v>
      </c>
      <c r="AP175" s="38">
        <f>CHOOSE(Data!$F$13,AC175,AE175,AG175,AI175,AK175)</f>
        <v>-0.24514349098375579</v>
      </c>
    </row>
    <row r="176" spans="1:42" x14ac:dyDescent="0.35">
      <c r="A176" s="4">
        <v>159</v>
      </c>
      <c r="B176" s="33">
        <f>Offset-DEGREES(ATAN2((Vfj*SIN(RADIANS(Data!$A176))),(Vcat+Vfj*COS(RADIANS(Data!$A176)))))</f>
        <v>102.04039450137326</v>
      </c>
      <c r="C176" s="33">
        <f t="shared" si="114"/>
        <v>-32.103779128824726</v>
      </c>
      <c r="D176" s="4">
        <f t="shared" si="115"/>
        <v>150.51453880902608</v>
      </c>
      <c r="E176" s="33">
        <f t="shared" si="137"/>
        <v>153.90022425989568</v>
      </c>
      <c r="F176" s="34">
        <f t="shared" si="116"/>
        <v>192.04039450137327</v>
      </c>
      <c r="G176" s="35">
        <f t="shared" si="117"/>
        <v>1.0687515573603867</v>
      </c>
      <c r="H176" s="36">
        <f t="shared" si="118"/>
        <v>1.2825018688324639</v>
      </c>
      <c r="I176" s="36">
        <f t="shared" si="119"/>
        <v>1.7100024917766188</v>
      </c>
      <c r="J176" s="36">
        <f t="shared" si="120"/>
        <v>1.9237528032486959</v>
      </c>
      <c r="K176" s="37">
        <f t="shared" si="121"/>
        <v>2.0520029901319421</v>
      </c>
      <c r="L176" s="35">
        <f t="shared" si="122"/>
        <v>0.64125093441623193</v>
      </c>
      <c r="M176" s="36">
        <f t="shared" si="123"/>
        <v>0.85500124588830939</v>
      </c>
      <c r="N176" s="36">
        <f t="shared" si="124"/>
        <v>1.0687515573603867</v>
      </c>
      <c r="O176" s="36">
        <f t="shared" si="125"/>
        <v>1.2825018688324639</v>
      </c>
      <c r="P176" s="37">
        <f t="shared" si="126"/>
        <v>1.4962521803045412</v>
      </c>
      <c r="Q176" s="38"/>
      <c r="R176" s="39">
        <f t="shared" si="138"/>
        <v>-1.0452398528404589</v>
      </c>
      <c r="S176" s="40">
        <f t="shared" si="139"/>
        <v>-0.22294291061683849</v>
      </c>
      <c r="T176" s="40">
        <f t="shared" si="140"/>
        <v>-1.2542878234085506</v>
      </c>
      <c r="U176" s="40">
        <f t="shared" si="141"/>
        <v>-0.26753149274020616</v>
      </c>
      <c r="V176" s="40">
        <f t="shared" si="142"/>
        <v>-1.6723837645447344</v>
      </c>
      <c r="W176" s="40">
        <f t="shared" si="143"/>
        <v>-0.3567086569869416</v>
      </c>
      <c r="X176" s="40">
        <f t="shared" si="144"/>
        <v>-1.881431735112826</v>
      </c>
      <c r="Y176" s="40">
        <f t="shared" si="145"/>
        <v>-0.40129723911030923</v>
      </c>
      <c r="Z176" s="40">
        <f t="shared" si="146"/>
        <v>-2.0068605174536809</v>
      </c>
      <c r="AA176" s="41">
        <f t="shared" si="147"/>
        <v>-0.42805038838432979</v>
      </c>
      <c r="AB176" s="39">
        <f t="shared" si="127"/>
        <v>-0.6271439117042753</v>
      </c>
      <c r="AC176" s="40">
        <f t="shared" si="128"/>
        <v>-0.13376574637010308</v>
      </c>
      <c r="AD176" s="40">
        <f t="shared" si="129"/>
        <v>-0.83619188227236718</v>
      </c>
      <c r="AE176" s="40">
        <f t="shared" si="130"/>
        <v>-0.1783543284934708</v>
      </c>
      <c r="AF176" s="40">
        <f t="shared" si="131"/>
        <v>-1.0452398528404589</v>
      </c>
      <c r="AG176" s="40">
        <f t="shared" si="132"/>
        <v>-0.22294291061683849</v>
      </c>
      <c r="AH176" s="40">
        <f t="shared" si="133"/>
        <v>-1.2542878234085506</v>
      </c>
      <c r="AI176" s="40">
        <f t="shared" si="134"/>
        <v>-0.26753149274020616</v>
      </c>
      <c r="AJ176" s="40">
        <f t="shared" si="135"/>
        <v>-1.4633357939766425</v>
      </c>
      <c r="AK176" s="41">
        <f t="shared" si="136"/>
        <v>-0.31212007486357385</v>
      </c>
      <c r="AM176" s="38">
        <f>CHOOSE(Data!$F$13,R176,T176,V176,X176,Z176)</f>
        <v>-1.881431735112826</v>
      </c>
      <c r="AN176" s="38">
        <f>CHOOSE(Data!$F$13,S176,U176,W176,Y176,AA176)</f>
        <v>-0.40129723911030923</v>
      </c>
      <c r="AO176" s="38">
        <f>CHOOSE(Data!$F$13,AB176,AD176,AF176,AH176,AJ176)</f>
        <v>-1.2542878234085506</v>
      </c>
      <c r="AP176" s="38">
        <f>CHOOSE(Data!$F$13,AC176,AE176,AG176,AI176,AK176)</f>
        <v>-0.26753149274020616</v>
      </c>
    </row>
    <row r="177" spans="1:42" x14ac:dyDescent="0.35">
      <c r="A177" s="4">
        <v>160</v>
      </c>
      <c r="B177" s="33">
        <f>Offset-DEGREES(ATAN2((Vfj*SIN(RADIANS(Data!$A177))),(Vcat+Vfj*COS(RADIANS(Data!$A177)))))</f>
        <v>103.56935436038081</v>
      </c>
      <c r="C177" s="33">
        <f t="shared" ref="C177:C197" si="148">Vcat+Vfj*COS(RADIANS(A177))</f>
        <v>-34.670900730081485</v>
      </c>
      <c r="D177" s="4">
        <f t="shared" ref="D177:D197" si="149">Vfj*SIN(RADIANS(A177))</f>
        <v>143.64846019678092</v>
      </c>
      <c r="E177" s="33">
        <f t="shared" si="137"/>
        <v>147.77331110299085</v>
      </c>
      <c r="F177" s="34">
        <f t="shared" ref="F177:F197" si="150">$C$15+$B177</f>
        <v>193.56935436038083</v>
      </c>
      <c r="G177" s="35">
        <f t="shared" ref="G177:G197" si="151">IF(ABS($E177*$R$5/3600)&lt;$U$5,$U$5,ABS($E177*$R$5/3600))</f>
        <v>1.0262035493263253</v>
      </c>
      <c r="H177" s="36">
        <f t="shared" ref="H177:H197" si="152">IF(ABS($E177*$R$6/3600)&lt;$U$6,$U$6,ABS($E177*$R$6/3600))</f>
        <v>1.2314442591915904</v>
      </c>
      <c r="I177" s="36">
        <f t="shared" ref="I177:I197" si="153">IF(ABS($E177*$R$7/3600)&lt;$U$7,$U$7,ABS($E177*$R$7/3600))</f>
        <v>1.6419256789221206</v>
      </c>
      <c r="J177" s="36">
        <f t="shared" ref="J177:J197" si="154">IF(ABS($E177*$R$8/3600)&lt;$U$8,$U$8,ABS($E177*$R$8/3600))</f>
        <v>1.8471663887873855</v>
      </c>
      <c r="K177" s="37">
        <f t="shared" ref="K177:K197" si="155">IF(ABS($E177*$R$9/3600)&lt;$U$9,$U$9,ABS($E177*$R$9/3600))</f>
        <v>1.9703108147065445</v>
      </c>
      <c r="L177" s="35">
        <f t="shared" ref="L177:L197" si="156">IF(ABS($E177*$S$5/3600)&lt;$V$5,$V$5,ABS($E177*$S$5/3600))</f>
        <v>0.6157221295957952</v>
      </c>
      <c r="M177" s="36">
        <f t="shared" ref="M177:M197" si="157">IF(ABS($E177*$S$6/3600)&lt;$V$6,$V$6,ABS($E177*$S$6/3600))</f>
        <v>0.8209628394610603</v>
      </c>
      <c r="N177" s="36">
        <f t="shared" ref="N177:N197" si="158">IF(ABS($E177*$S$7/3600)&lt;$V$7,$V$7,ABS($E177*$S$7/3600))</f>
        <v>1.0262035493263253</v>
      </c>
      <c r="O177" s="36">
        <f t="shared" ref="O177:O197" si="159">IF(ABS($E177*$S$8/3600)&lt;$V$8,$V$8,ABS($E177*$S$8/3600))</f>
        <v>1.2314442591915904</v>
      </c>
      <c r="P177" s="37">
        <f t="shared" ref="P177:P197" si="160">IF(ABS($E177*$S$9/3600)&lt;$V$9,$V$9,ABS($E177*$S$9/3600))</f>
        <v>1.4366849690568555</v>
      </c>
      <c r="Q177" s="38"/>
      <c r="R177" s="39">
        <f t="shared" si="138"/>
        <v>-0.99755875136653416</v>
      </c>
      <c r="S177" s="40">
        <f t="shared" si="139"/>
        <v>-0.24077014395889934</v>
      </c>
      <c r="T177" s="40">
        <f t="shared" si="140"/>
        <v>-1.1970705016398411</v>
      </c>
      <c r="U177" s="40">
        <f t="shared" si="141"/>
        <v>-0.28892417275067922</v>
      </c>
      <c r="V177" s="40">
        <f t="shared" si="142"/>
        <v>-1.5960940021864547</v>
      </c>
      <c r="W177" s="40">
        <f t="shared" si="143"/>
        <v>-0.38523223033423898</v>
      </c>
      <c r="X177" s="40">
        <f t="shared" si="144"/>
        <v>-1.7956057524597613</v>
      </c>
      <c r="Y177" s="40">
        <f t="shared" si="145"/>
        <v>-0.4333862591260188</v>
      </c>
      <c r="Z177" s="40">
        <f t="shared" si="146"/>
        <v>-1.9153128026237454</v>
      </c>
      <c r="AA177" s="41">
        <f t="shared" si="147"/>
        <v>-0.46227867640108672</v>
      </c>
      <c r="AB177" s="39">
        <f t="shared" ref="AB177:AB197" si="161">L177*COS(RADIANS(F177))</f>
        <v>-0.59853525081992054</v>
      </c>
      <c r="AC177" s="40">
        <f t="shared" ref="AC177:AC197" si="162">L177*SIN(RADIANS(F177))</f>
        <v>-0.14446208637533961</v>
      </c>
      <c r="AD177" s="40">
        <f t="shared" ref="AD177:AD197" si="163">M177*COS(RADIANS(F177))</f>
        <v>-0.79804700109322735</v>
      </c>
      <c r="AE177" s="40">
        <f t="shared" ref="AE177:AE197" si="164">M177*SIN(RADIANS(F177))</f>
        <v>-0.19261611516711949</v>
      </c>
      <c r="AF177" s="40">
        <f t="shared" ref="AF177:AF197" si="165">N177*COS(RADIANS(F177))</f>
        <v>-0.99755875136653416</v>
      </c>
      <c r="AG177" s="40">
        <f t="shared" ref="AG177:AG197" si="166">N177*SIN(RADIANS(F177))</f>
        <v>-0.24077014395889934</v>
      </c>
      <c r="AH177" s="40">
        <f t="shared" ref="AH177:AH197" si="167">O177*COS(RADIANS(F177))</f>
        <v>-1.1970705016398411</v>
      </c>
      <c r="AI177" s="40">
        <f t="shared" ref="AI177:AI197" si="168">O177*SIN(RADIANS(F177))</f>
        <v>-0.28892417275067922</v>
      </c>
      <c r="AJ177" s="40">
        <f t="shared" ref="AJ177:AJ197" si="169">P177*COS(RADIANS(F177))</f>
        <v>-1.3965822519131479</v>
      </c>
      <c r="AK177" s="41">
        <f t="shared" ref="AK177:AK197" si="170">P177*SIN(RADIANS(F177))</f>
        <v>-0.3370782015424591</v>
      </c>
      <c r="AM177" s="38">
        <f>CHOOSE(Data!$F$13,R177,T177,V177,X177,Z177)</f>
        <v>-1.7956057524597613</v>
      </c>
      <c r="AN177" s="38">
        <f>CHOOSE(Data!$F$13,S177,U177,W177,Y177,AA177)</f>
        <v>-0.4333862591260188</v>
      </c>
      <c r="AO177" s="38">
        <f>CHOOSE(Data!$F$13,AB177,AD177,AF177,AH177,AJ177)</f>
        <v>-1.1970705016398411</v>
      </c>
      <c r="AP177" s="38">
        <f>CHOOSE(Data!$F$13,AC177,AE177,AG177,AI177,AK177)</f>
        <v>-0.28892417275067922</v>
      </c>
    </row>
    <row r="178" spans="1:42" x14ac:dyDescent="0.35">
      <c r="A178" s="4">
        <v>161</v>
      </c>
      <c r="B178" s="33">
        <f>Offset-DEGREES(ATAN2((Vfj*SIN(RADIANS(Data!$A178))),(Vcat+Vfj*COS(RADIANS(Data!$A178)))))</f>
        <v>105.18702059399386</v>
      </c>
      <c r="C178" s="33">
        <f t="shared" si="148"/>
        <v>-37.117801751713102</v>
      </c>
      <c r="D178" s="4">
        <f t="shared" si="149"/>
        <v>136.73862487200577</v>
      </c>
      <c r="E178" s="33">
        <f t="shared" si="137"/>
        <v>141.68691802268336</v>
      </c>
      <c r="F178" s="34">
        <f t="shared" si="150"/>
        <v>195.18702059399385</v>
      </c>
      <c r="G178" s="35">
        <f t="shared" si="151"/>
        <v>0.98393693071307886</v>
      </c>
      <c r="H178" s="36">
        <f t="shared" si="152"/>
        <v>1.1807243168556947</v>
      </c>
      <c r="I178" s="36">
        <f t="shared" si="153"/>
        <v>1.5742990891409261</v>
      </c>
      <c r="J178" s="36">
        <f t="shared" si="154"/>
        <v>1.771086475283542</v>
      </c>
      <c r="K178" s="37">
        <f t="shared" si="155"/>
        <v>1.8891589069691115</v>
      </c>
      <c r="L178" s="35">
        <f t="shared" si="156"/>
        <v>0.59036215842784734</v>
      </c>
      <c r="M178" s="36">
        <f t="shared" si="157"/>
        <v>0.78714954457046304</v>
      </c>
      <c r="N178" s="36">
        <f t="shared" si="158"/>
        <v>0.98393693071307886</v>
      </c>
      <c r="O178" s="36">
        <f t="shared" si="159"/>
        <v>1.1807243168556947</v>
      </c>
      <c r="P178" s="37">
        <f t="shared" si="160"/>
        <v>1.3775117029983104</v>
      </c>
      <c r="Q178" s="38"/>
      <c r="R178" s="39">
        <f t="shared" si="138"/>
        <v>-0.94957378383337354</v>
      </c>
      <c r="S178" s="40">
        <f t="shared" si="139"/>
        <v>-0.25776251216467405</v>
      </c>
      <c r="T178" s="40">
        <f t="shared" si="140"/>
        <v>-1.1394885406000483</v>
      </c>
      <c r="U178" s="40">
        <f t="shared" si="141"/>
        <v>-0.30931501459760885</v>
      </c>
      <c r="V178" s="40">
        <f t="shared" si="142"/>
        <v>-1.5193180541333977</v>
      </c>
      <c r="W178" s="40">
        <f t="shared" si="143"/>
        <v>-0.41242001946347845</v>
      </c>
      <c r="X178" s="40">
        <f t="shared" si="144"/>
        <v>-1.7092328109000725</v>
      </c>
      <c r="Y178" s="40">
        <f t="shared" si="145"/>
        <v>-0.4639725218964133</v>
      </c>
      <c r="Z178" s="40">
        <f t="shared" si="146"/>
        <v>-1.8231816649600774</v>
      </c>
      <c r="AA178" s="41">
        <f t="shared" si="147"/>
        <v>-0.49490402335617417</v>
      </c>
      <c r="AB178" s="39">
        <f t="shared" si="161"/>
        <v>-0.56974427030002417</v>
      </c>
      <c r="AC178" s="40">
        <f t="shared" si="162"/>
        <v>-0.15465750729880443</v>
      </c>
      <c r="AD178" s="40">
        <f t="shared" si="163"/>
        <v>-0.75965902706669886</v>
      </c>
      <c r="AE178" s="40">
        <f t="shared" si="164"/>
        <v>-0.20621000973173922</v>
      </c>
      <c r="AF178" s="40">
        <f t="shared" si="165"/>
        <v>-0.94957378383337354</v>
      </c>
      <c r="AG178" s="40">
        <f t="shared" si="166"/>
        <v>-0.25776251216467405</v>
      </c>
      <c r="AH178" s="40">
        <f t="shared" si="167"/>
        <v>-1.1394885406000483</v>
      </c>
      <c r="AI178" s="40">
        <f t="shared" si="168"/>
        <v>-0.30931501459760885</v>
      </c>
      <c r="AJ178" s="40">
        <f t="shared" si="169"/>
        <v>-1.3294032973667229</v>
      </c>
      <c r="AK178" s="41">
        <f t="shared" si="170"/>
        <v>-0.36086751703054365</v>
      </c>
      <c r="AM178" s="38">
        <f>CHOOSE(Data!$F$13,R178,T178,V178,X178,Z178)</f>
        <v>-1.7092328109000725</v>
      </c>
      <c r="AN178" s="38">
        <f>CHOOSE(Data!$F$13,S178,U178,W178,Y178,AA178)</f>
        <v>-0.4639725218964133</v>
      </c>
      <c r="AO178" s="38">
        <f>CHOOSE(Data!$F$13,AB178,AD178,AF178,AH178,AJ178)</f>
        <v>-1.1394885406000483</v>
      </c>
      <c r="AP178" s="38">
        <f>CHOOSE(Data!$F$13,AC178,AE178,AG178,AI178,AK178)</f>
        <v>-0.30931501459760885</v>
      </c>
    </row>
    <row r="179" spans="1:42" x14ac:dyDescent="0.35">
      <c r="A179" s="4">
        <v>162</v>
      </c>
      <c r="B179" s="33">
        <f>Offset-DEGREES(ATAN2((Vfj*SIN(RADIANS(Data!$A179))),(Vcat+Vfj*COS(RADIANS(Data!$A179)))))</f>
        <v>106.90460297716889</v>
      </c>
      <c r="C179" s="33">
        <f t="shared" si="148"/>
        <v>-39.443736843964473</v>
      </c>
      <c r="D179" s="4">
        <f t="shared" si="149"/>
        <v>129.78713763747794</v>
      </c>
      <c r="E179" s="33">
        <f t="shared" si="137"/>
        <v>135.64847758948702</v>
      </c>
      <c r="F179" s="34">
        <f t="shared" si="150"/>
        <v>196.90460297716891</v>
      </c>
      <c r="G179" s="35">
        <f t="shared" si="151"/>
        <v>0.94200331659365977</v>
      </c>
      <c r="H179" s="36">
        <f t="shared" si="152"/>
        <v>1.1304039799123919</v>
      </c>
      <c r="I179" s="36">
        <f t="shared" si="153"/>
        <v>1.5072053065498556</v>
      </c>
      <c r="J179" s="36">
        <f t="shared" si="154"/>
        <v>1.6956059698685877</v>
      </c>
      <c r="K179" s="37">
        <f t="shared" si="155"/>
        <v>1.8086463678598268</v>
      </c>
      <c r="L179" s="35">
        <f t="shared" si="156"/>
        <v>0.56520198995619597</v>
      </c>
      <c r="M179" s="36">
        <f t="shared" si="157"/>
        <v>0.75360265327492781</v>
      </c>
      <c r="N179" s="36">
        <f t="shared" si="158"/>
        <v>0.94200331659365977</v>
      </c>
      <c r="O179" s="36">
        <f t="shared" si="159"/>
        <v>1.1304039799123919</v>
      </c>
      <c r="P179" s="37">
        <f t="shared" si="160"/>
        <v>1.3188046432311236</v>
      </c>
      <c r="Q179" s="38"/>
      <c r="R179" s="39">
        <f t="shared" si="138"/>
        <v>-0.90129956692693003</v>
      </c>
      <c r="S179" s="40">
        <f t="shared" si="139"/>
        <v>-0.27391483919419779</v>
      </c>
      <c r="T179" s="40">
        <f t="shared" si="140"/>
        <v>-1.0815594803123163</v>
      </c>
      <c r="U179" s="40">
        <f t="shared" si="141"/>
        <v>-0.32869780703303741</v>
      </c>
      <c r="V179" s="40">
        <f t="shared" si="142"/>
        <v>-1.442079307083088</v>
      </c>
      <c r="W179" s="40">
        <f t="shared" si="143"/>
        <v>-0.4382637427107165</v>
      </c>
      <c r="X179" s="40">
        <f t="shared" si="144"/>
        <v>-1.6223392204684741</v>
      </c>
      <c r="Y179" s="40">
        <f t="shared" si="145"/>
        <v>-0.49304671054955607</v>
      </c>
      <c r="Z179" s="40">
        <f t="shared" si="146"/>
        <v>-1.7304951684997056</v>
      </c>
      <c r="AA179" s="41">
        <f t="shared" si="147"/>
        <v>-0.52591649125285977</v>
      </c>
      <c r="AB179" s="39">
        <f t="shared" si="161"/>
        <v>-0.54077974015615815</v>
      </c>
      <c r="AC179" s="40">
        <f t="shared" si="162"/>
        <v>-0.16434890351651871</v>
      </c>
      <c r="AD179" s="40">
        <f t="shared" si="163"/>
        <v>-0.72103965354154398</v>
      </c>
      <c r="AE179" s="40">
        <f t="shared" si="164"/>
        <v>-0.21913187135535825</v>
      </c>
      <c r="AF179" s="40">
        <f t="shared" si="165"/>
        <v>-0.90129956692693003</v>
      </c>
      <c r="AG179" s="40">
        <f t="shared" si="166"/>
        <v>-0.27391483919419779</v>
      </c>
      <c r="AH179" s="40">
        <f t="shared" si="167"/>
        <v>-1.0815594803123163</v>
      </c>
      <c r="AI179" s="40">
        <f t="shared" si="168"/>
        <v>-0.32869780703303741</v>
      </c>
      <c r="AJ179" s="40">
        <f t="shared" si="169"/>
        <v>-1.261819393697702</v>
      </c>
      <c r="AK179" s="41">
        <f t="shared" si="170"/>
        <v>-0.38348077487187687</v>
      </c>
      <c r="AM179" s="38">
        <f>CHOOSE(Data!$F$13,R179,T179,V179,X179,Z179)</f>
        <v>-1.6223392204684741</v>
      </c>
      <c r="AN179" s="38">
        <f>CHOOSE(Data!$F$13,S179,U179,W179,Y179,AA179)</f>
        <v>-0.49304671054955607</v>
      </c>
      <c r="AO179" s="38">
        <f>CHOOSE(Data!$F$13,AB179,AD179,AF179,AH179,AJ179)</f>
        <v>-1.0815594803123163</v>
      </c>
      <c r="AP179" s="38">
        <f>CHOOSE(Data!$F$13,AC179,AE179,AG179,AI179,AK179)</f>
        <v>-0.32869780703303741</v>
      </c>
    </row>
    <row r="180" spans="1:42" x14ac:dyDescent="0.35">
      <c r="A180" s="4">
        <v>163</v>
      </c>
      <c r="B180" s="33">
        <f>Offset-DEGREES(ATAN2((Vfj*SIN(RADIANS(Data!$A180))),(Vcat+Vfj*COS(RADIANS(Data!$A180)))))</f>
        <v>108.73507620396587</v>
      </c>
      <c r="C180" s="33">
        <f t="shared" si="148"/>
        <v>-41.647997504474915</v>
      </c>
      <c r="D180" s="4">
        <f t="shared" si="149"/>
        <v>122.79611598354937</v>
      </c>
      <c r="E180" s="33">
        <f t="shared" si="137"/>
        <v>129.66665645715577</v>
      </c>
      <c r="F180" s="34">
        <f t="shared" si="150"/>
        <v>198.73507620396589</v>
      </c>
      <c r="G180" s="35">
        <f t="shared" si="151"/>
        <v>0.90046289206358177</v>
      </c>
      <c r="H180" s="36">
        <f t="shared" si="152"/>
        <v>1.0805554704762981</v>
      </c>
      <c r="I180" s="36">
        <f t="shared" si="153"/>
        <v>1.4407406273017309</v>
      </c>
      <c r="J180" s="36">
        <f t="shared" si="154"/>
        <v>1.620833205714447</v>
      </c>
      <c r="K180" s="37">
        <f t="shared" si="155"/>
        <v>1.7288887527620769</v>
      </c>
      <c r="L180" s="35">
        <f t="shared" si="156"/>
        <v>0.54027773523814904</v>
      </c>
      <c r="M180" s="36">
        <f t="shared" si="157"/>
        <v>0.72037031365086546</v>
      </c>
      <c r="N180" s="36">
        <f t="shared" si="158"/>
        <v>0.90046289206358177</v>
      </c>
      <c r="O180" s="36">
        <f t="shared" si="159"/>
        <v>1.0805554704762981</v>
      </c>
      <c r="P180" s="37">
        <f t="shared" si="160"/>
        <v>1.2606480488890144</v>
      </c>
      <c r="Q180" s="38"/>
      <c r="R180" s="39">
        <f t="shared" si="138"/>
        <v>-0.85275080544131499</v>
      </c>
      <c r="S180" s="40">
        <f t="shared" si="139"/>
        <v>-0.28922220489218714</v>
      </c>
      <c r="T180" s="40">
        <f t="shared" si="140"/>
        <v>-1.023300966529578</v>
      </c>
      <c r="U180" s="40">
        <f t="shared" si="141"/>
        <v>-0.34706664587062458</v>
      </c>
      <c r="V180" s="40">
        <f t="shared" si="142"/>
        <v>-1.3644012887061041</v>
      </c>
      <c r="W180" s="40">
        <f t="shared" si="143"/>
        <v>-0.46275552782749946</v>
      </c>
      <c r="X180" s="40">
        <f t="shared" si="144"/>
        <v>-1.5349514497943668</v>
      </c>
      <c r="Y180" s="40">
        <f t="shared" si="145"/>
        <v>-0.52059996880593684</v>
      </c>
      <c r="Z180" s="40">
        <f t="shared" si="146"/>
        <v>-1.6372815464473247</v>
      </c>
      <c r="AA180" s="41">
        <f t="shared" si="147"/>
        <v>-0.55530663339299935</v>
      </c>
      <c r="AB180" s="39">
        <f t="shared" si="161"/>
        <v>-0.51165048326478901</v>
      </c>
      <c r="AC180" s="40">
        <f t="shared" si="162"/>
        <v>-0.17353332293531229</v>
      </c>
      <c r="AD180" s="40">
        <f t="shared" si="163"/>
        <v>-0.68220064435305205</v>
      </c>
      <c r="AE180" s="40">
        <f t="shared" si="164"/>
        <v>-0.23137776391374973</v>
      </c>
      <c r="AF180" s="40">
        <f t="shared" si="165"/>
        <v>-0.85275080544131499</v>
      </c>
      <c r="AG180" s="40">
        <f t="shared" si="166"/>
        <v>-0.28922220489218714</v>
      </c>
      <c r="AH180" s="40">
        <f t="shared" si="167"/>
        <v>-1.023300966529578</v>
      </c>
      <c r="AI180" s="40">
        <f t="shared" si="168"/>
        <v>-0.34706664587062458</v>
      </c>
      <c r="AJ180" s="40">
        <f t="shared" si="169"/>
        <v>-1.193851127617841</v>
      </c>
      <c r="AK180" s="41">
        <f t="shared" si="170"/>
        <v>-0.40491108684906202</v>
      </c>
      <c r="AM180" s="38">
        <f>CHOOSE(Data!$F$13,R180,T180,V180,X180,Z180)</f>
        <v>-1.5349514497943668</v>
      </c>
      <c r="AN180" s="38">
        <f>CHOOSE(Data!$F$13,S180,U180,W180,Y180,AA180)</f>
        <v>-0.52059996880593684</v>
      </c>
      <c r="AO180" s="38">
        <f>CHOOSE(Data!$F$13,AB180,AD180,AF180,AH180,AJ180)</f>
        <v>-1.023300966529578</v>
      </c>
      <c r="AP180" s="38">
        <f>CHOOSE(Data!$F$13,AC180,AE180,AG180,AI180,AK180)</f>
        <v>-0.34706664587062458</v>
      </c>
    </row>
    <row r="181" spans="1:42" x14ac:dyDescent="0.35">
      <c r="A181" s="4">
        <v>164</v>
      </c>
      <c r="B181" s="33">
        <f>Offset-DEGREES(ATAN2((Vfj*SIN(RADIANS(Data!$A181))),(Vcat+Vfj*COS(RADIANS(Data!$A181)))))</f>
        <v>110.69348085971366</v>
      </c>
      <c r="C181" s="33">
        <f t="shared" si="148"/>
        <v>-43.729912294093936</v>
      </c>
      <c r="D181" s="4">
        <f t="shared" si="149"/>
        <v>115.76768944313967</v>
      </c>
      <c r="E181" s="33">
        <f t="shared" si="137"/>
        <v>123.75161877023017</v>
      </c>
      <c r="F181" s="34">
        <f t="shared" si="150"/>
        <v>200.69348085971365</v>
      </c>
      <c r="G181" s="35">
        <f t="shared" si="151"/>
        <v>0.8593862414599317</v>
      </c>
      <c r="H181" s="36">
        <f t="shared" si="152"/>
        <v>1.0312634897519182</v>
      </c>
      <c r="I181" s="36">
        <f t="shared" si="153"/>
        <v>1.3750179863358909</v>
      </c>
      <c r="J181" s="36">
        <f t="shared" si="154"/>
        <v>1.546895234627877</v>
      </c>
      <c r="K181" s="37">
        <f t="shared" si="155"/>
        <v>1.6500215836030689</v>
      </c>
      <c r="L181" s="35">
        <f t="shared" si="156"/>
        <v>0.51563174487595909</v>
      </c>
      <c r="M181" s="36">
        <f t="shared" si="157"/>
        <v>0.68750899316794545</v>
      </c>
      <c r="N181" s="36">
        <f t="shared" si="158"/>
        <v>0.8593862414599317</v>
      </c>
      <c r="O181" s="36">
        <f t="shared" si="159"/>
        <v>1.0312634897519182</v>
      </c>
      <c r="P181" s="37">
        <f t="shared" si="160"/>
        <v>1.2031407380439045</v>
      </c>
      <c r="Q181" s="38"/>
      <c r="R181" s="39">
        <f t="shared" si="138"/>
        <v>-0.80394228779958121</v>
      </c>
      <c r="S181" s="40">
        <f t="shared" si="139"/>
        <v>-0.30367994648676327</v>
      </c>
      <c r="T181" s="40">
        <f t="shared" si="140"/>
        <v>-0.96473074535949765</v>
      </c>
      <c r="U181" s="40">
        <f t="shared" si="141"/>
        <v>-0.36441593578411596</v>
      </c>
      <c r="V181" s="40">
        <f t="shared" si="142"/>
        <v>-1.2863076604793302</v>
      </c>
      <c r="W181" s="40">
        <f t="shared" si="143"/>
        <v>-0.48588791437882128</v>
      </c>
      <c r="X181" s="40">
        <f t="shared" si="144"/>
        <v>-1.4470961180392463</v>
      </c>
      <c r="Y181" s="40">
        <f t="shared" si="145"/>
        <v>-0.54662390367617386</v>
      </c>
      <c r="Z181" s="40">
        <f t="shared" si="146"/>
        <v>-1.543569192575196</v>
      </c>
      <c r="AA181" s="41">
        <f t="shared" si="147"/>
        <v>-0.58306549725458545</v>
      </c>
      <c r="AB181" s="39">
        <f t="shared" si="161"/>
        <v>-0.48236537267974883</v>
      </c>
      <c r="AC181" s="40">
        <f t="shared" si="162"/>
        <v>-0.18220796789205798</v>
      </c>
      <c r="AD181" s="40">
        <f t="shared" si="163"/>
        <v>-0.6431538302396651</v>
      </c>
      <c r="AE181" s="40">
        <f t="shared" si="164"/>
        <v>-0.24294395718941064</v>
      </c>
      <c r="AF181" s="40">
        <f t="shared" si="165"/>
        <v>-0.80394228779958121</v>
      </c>
      <c r="AG181" s="40">
        <f t="shared" si="166"/>
        <v>-0.30367994648676327</v>
      </c>
      <c r="AH181" s="40">
        <f t="shared" si="167"/>
        <v>-0.96473074535949765</v>
      </c>
      <c r="AI181" s="40">
        <f t="shared" si="168"/>
        <v>-0.36441593578411596</v>
      </c>
      <c r="AJ181" s="40">
        <f t="shared" si="169"/>
        <v>-1.1255192029194139</v>
      </c>
      <c r="AK181" s="41">
        <f t="shared" si="170"/>
        <v>-0.4251519250814686</v>
      </c>
      <c r="AM181" s="38">
        <f>CHOOSE(Data!$F$13,R181,T181,V181,X181,Z181)</f>
        <v>-1.4470961180392463</v>
      </c>
      <c r="AN181" s="38">
        <f>CHOOSE(Data!$F$13,S181,U181,W181,Y181,AA181)</f>
        <v>-0.54662390367617386</v>
      </c>
      <c r="AO181" s="38">
        <f>CHOOSE(Data!$F$13,AB181,AD181,AF181,AH181,AJ181)</f>
        <v>-0.96473074535949765</v>
      </c>
      <c r="AP181" s="38">
        <f>CHOOSE(Data!$F$13,AC181,AE181,AG181,AI181,AK181)</f>
        <v>-0.36441593578411596</v>
      </c>
    </row>
    <row r="182" spans="1:42" x14ac:dyDescent="0.35">
      <c r="A182" s="4">
        <v>165</v>
      </c>
      <c r="B182" s="33">
        <f>Offset-DEGREES(ATAN2((Vfj*SIN(RADIANS(Data!$A182))),(Vcat+Vfj*COS(RADIANS(Data!$A182)))))</f>
        <v>112.79726465323282</v>
      </c>
      <c r="C182" s="33">
        <f t="shared" si="148"/>
        <v>-45.688847041408621</v>
      </c>
      <c r="D182" s="4">
        <f t="shared" si="149"/>
        <v>108.70399894305882</v>
      </c>
      <c r="E182" s="33">
        <f t="shared" si="137"/>
        <v>117.91535154586856</v>
      </c>
      <c r="F182" s="34">
        <f t="shared" si="150"/>
        <v>202.79726465323282</v>
      </c>
      <c r="G182" s="35">
        <f t="shared" si="151"/>
        <v>0.81885660795742055</v>
      </c>
      <c r="H182" s="36">
        <f t="shared" si="152"/>
        <v>0.98262792954890466</v>
      </c>
      <c r="I182" s="36">
        <f t="shared" si="153"/>
        <v>1.3101705727318729</v>
      </c>
      <c r="J182" s="36">
        <f t="shared" si="154"/>
        <v>1.4739418943233571</v>
      </c>
      <c r="K182" s="37">
        <f t="shared" si="155"/>
        <v>1.5722046872782474</v>
      </c>
      <c r="L182" s="35">
        <f t="shared" si="156"/>
        <v>0.49131396477445233</v>
      </c>
      <c r="M182" s="36">
        <f t="shared" si="157"/>
        <v>0.65508528636593644</v>
      </c>
      <c r="N182" s="36">
        <f t="shared" si="158"/>
        <v>0.81885660795742055</v>
      </c>
      <c r="O182" s="36">
        <f t="shared" si="159"/>
        <v>0.98262792954890466</v>
      </c>
      <c r="P182" s="37">
        <f t="shared" si="160"/>
        <v>1.1463992511403889</v>
      </c>
      <c r="Q182" s="38"/>
      <c r="R182" s="39">
        <f t="shared" si="138"/>
        <v>-0.75488888154901945</v>
      </c>
      <c r="S182" s="40">
        <f t="shared" si="139"/>
        <v>-0.31728366000978225</v>
      </c>
      <c r="T182" s="40">
        <f t="shared" si="140"/>
        <v>-0.90586665785882337</v>
      </c>
      <c r="U182" s="40">
        <f t="shared" si="141"/>
        <v>-0.3807403920117387</v>
      </c>
      <c r="V182" s="40">
        <f t="shared" si="142"/>
        <v>-1.2078222104784313</v>
      </c>
      <c r="W182" s="40">
        <f t="shared" si="143"/>
        <v>-0.50765385601565161</v>
      </c>
      <c r="X182" s="40">
        <f t="shared" si="144"/>
        <v>-1.3587999867882352</v>
      </c>
      <c r="Y182" s="40">
        <f t="shared" si="145"/>
        <v>-0.57111058801760806</v>
      </c>
      <c r="Z182" s="40">
        <f t="shared" si="146"/>
        <v>-1.4493866525741175</v>
      </c>
      <c r="AA182" s="41">
        <f t="shared" si="147"/>
        <v>-0.60918462721878186</v>
      </c>
      <c r="AB182" s="39">
        <f t="shared" si="161"/>
        <v>-0.45293332892941168</v>
      </c>
      <c r="AC182" s="40">
        <f t="shared" si="162"/>
        <v>-0.19037019600586935</v>
      </c>
      <c r="AD182" s="40">
        <f t="shared" si="163"/>
        <v>-0.60391110523921565</v>
      </c>
      <c r="AE182" s="40">
        <f t="shared" si="164"/>
        <v>-0.2538269280078258</v>
      </c>
      <c r="AF182" s="40">
        <f t="shared" si="165"/>
        <v>-0.75488888154901945</v>
      </c>
      <c r="AG182" s="40">
        <f t="shared" si="166"/>
        <v>-0.31728366000978225</v>
      </c>
      <c r="AH182" s="40">
        <f t="shared" si="167"/>
        <v>-0.90586665785882337</v>
      </c>
      <c r="AI182" s="40">
        <f t="shared" si="168"/>
        <v>-0.3807403920117387</v>
      </c>
      <c r="AJ182" s="40">
        <f t="shared" si="169"/>
        <v>-1.0568444341686274</v>
      </c>
      <c r="AK182" s="41">
        <f t="shared" si="170"/>
        <v>-0.44419712401369515</v>
      </c>
      <c r="AM182" s="38">
        <f>CHOOSE(Data!$F$13,R182,T182,V182,X182,Z182)</f>
        <v>-1.3587999867882352</v>
      </c>
      <c r="AN182" s="38">
        <f>CHOOSE(Data!$F$13,S182,U182,W182,Y182,AA182)</f>
        <v>-0.57111058801760806</v>
      </c>
      <c r="AO182" s="38">
        <f>CHOOSE(Data!$F$13,AB182,AD182,AF182,AH182,AJ182)</f>
        <v>-0.90586665785882337</v>
      </c>
      <c r="AP182" s="38">
        <f>CHOOSE(Data!$F$13,AC182,AE182,AG182,AI182,AK182)</f>
        <v>-0.3807403920117387</v>
      </c>
    </row>
    <row r="183" spans="1:42" x14ac:dyDescent="0.35">
      <c r="A183" s="4">
        <v>166</v>
      </c>
      <c r="B183" s="33">
        <f>Offset-DEGREES(ATAN2((Vfj*SIN(RADIANS(Data!$A183))),(Vcat+Vfj*COS(RADIANS(Data!$A183)))))</f>
        <v>115.06665766811773</v>
      </c>
      <c r="C183" s="33">
        <f t="shared" si="148"/>
        <v>-47.524205035918499</v>
      </c>
      <c r="D183" s="4">
        <f t="shared" si="149"/>
        <v>101.60719615186045</v>
      </c>
      <c r="E183" s="33">
        <f t="shared" si="137"/>
        <v>112.17206592614164</v>
      </c>
      <c r="F183" s="34">
        <f t="shared" si="150"/>
        <v>205.06665766811773</v>
      </c>
      <c r="G183" s="35">
        <f t="shared" si="151"/>
        <v>0.7789726800426503</v>
      </c>
      <c r="H183" s="36">
        <f t="shared" si="152"/>
        <v>0.93476721605118041</v>
      </c>
      <c r="I183" s="36">
        <f t="shared" si="153"/>
        <v>1.2463562880682404</v>
      </c>
      <c r="J183" s="36">
        <f t="shared" si="154"/>
        <v>1.4021508240767704</v>
      </c>
      <c r="K183" s="37">
        <f t="shared" si="155"/>
        <v>1.4956275456818886</v>
      </c>
      <c r="L183" s="35">
        <f t="shared" si="156"/>
        <v>0.4673836080255902</v>
      </c>
      <c r="M183" s="36">
        <f t="shared" si="157"/>
        <v>0.6231781440341202</v>
      </c>
      <c r="N183" s="36">
        <f t="shared" si="158"/>
        <v>0.7789726800426503</v>
      </c>
      <c r="O183" s="36">
        <f t="shared" si="159"/>
        <v>0.93476721605118041</v>
      </c>
      <c r="P183" s="37">
        <f t="shared" si="160"/>
        <v>1.1000000000000001</v>
      </c>
      <c r="Q183" s="38"/>
      <c r="R183" s="39">
        <f t="shared" si="138"/>
        <v>-0.70560552883236427</v>
      </c>
      <c r="S183" s="40">
        <f t="shared" si="139"/>
        <v>-0.33002920163832289</v>
      </c>
      <c r="T183" s="40">
        <f t="shared" si="140"/>
        <v>-0.84672663459883712</v>
      </c>
      <c r="U183" s="40">
        <f t="shared" si="141"/>
        <v>-0.39603504196598749</v>
      </c>
      <c r="V183" s="40">
        <f t="shared" si="142"/>
        <v>-1.1289688461317828</v>
      </c>
      <c r="W183" s="40">
        <f t="shared" si="143"/>
        <v>-0.52804672262131658</v>
      </c>
      <c r="X183" s="40">
        <f t="shared" si="144"/>
        <v>-1.2700899518982556</v>
      </c>
      <c r="Y183" s="40">
        <f t="shared" si="145"/>
        <v>-0.59405256294898112</v>
      </c>
      <c r="Z183" s="40">
        <f t="shared" si="146"/>
        <v>-1.3547626153581394</v>
      </c>
      <c r="AA183" s="41">
        <f t="shared" si="147"/>
        <v>-0.63365606714557998</v>
      </c>
      <c r="AB183" s="39">
        <f t="shared" si="161"/>
        <v>-0.42336331729941856</v>
      </c>
      <c r="AC183" s="40">
        <f t="shared" si="162"/>
        <v>-0.19801752098299374</v>
      </c>
      <c r="AD183" s="40">
        <f t="shared" si="163"/>
        <v>-0.56448442306589142</v>
      </c>
      <c r="AE183" s="40">
        <f t="shared" si="164"/>
        <v>-0.26402336131065829</v>
      </c>
      <c r="AF183" s="40">
        <f t="shared" si="165"/>
        <v>-0.70560552883236427</v>
      </c>
      <c r="AG183" s="40">
        <f t="shared" si="166"/>
        <v>-0.33002920163832289</v>
      </c>
      <c r="AH183" s="40">
        <f t="shared" si="167"/>
        <v>-0.84672663459883712</v>
      </c>
      <c r="AI183" s="40">
        <f t="shared" si="168"/>
        <v>-0.39603504196598749</v>
      </c>
      <c r="AJ183" s="40">
        <f t="shared" si="169"/>
        <v>-0.99639705165668213</v>
      </c>
      <c r="AK183" s="41">
        <f t="shared" si="170"/>
        <v>-0.46603960716860893</v>
      </c>
      <c r="AM183" s="38">
        <f>CHOOSE(Data!$F$13,R183,T183,V183,X183,Z183)</f>
        <v>-1.2700899518982556</v>
      </c>
      <c r="AN183" s="38">
        <f>CHOOSE(Data!$F$13,S183,U183,W183,Y183,AA183)</f>
        <v>-0.59405256294898112</v>
      </c>
      <c r="AO183" s="38">
        <f>CHOOSE(Data!$F$13,AB183,AD183,AF183,AH183,AJ183)</f>
        <v>-0.84672663459883712</v>
      </c>
      <c r="AP183" s="38">
        <f>CHOOSE(Data!$F$13,AC183,AE183,AG183,AI183,AK183)</f>
        <v>-0.39603504196598749</v>
      </c>
    </row>
    <row r="184" spans="1:42" x14ac:dyDescent="0.35">
      <c r="A184" s="4">
        <v>167</v>
      </c>
      <c r="B184" s="33">
        <f>Offset-DEGREES(ATAN2((Vfj*SIN(RADIANS(Data!$A184))),(Vcat+Vfj*COS(RADIANS(Data!$A184)))))</f>
        <v>117.52506417831503</v>
      </c>
      <c r="C184" s="33">
        <f t="shared" si="148"/>
        <v>-49.235427209798729</v>
      </c>
      <c r="D184" s="4">
        <f t="shared" si="149"/>
        <v>94.479442824423387</v>
      </c>
      <c r="E184" s="33">
        <f t="shared" si="137"/>
        <v>106.53868972793347</v>
      </c>
      <c r="F184" s="34">
        <f t="shared" si="150"/>
        <v>207.52506417831503</v>
      </c>
      <c r="G184" s="35">
        <f t="shared" si="151"/>
        <v>0.73985201199953798</v>
      </c>
      <c r="H184" s="36">
        <f t="shared" si="152"/>
        <v>0.88782241439944565</v>
      </c>
      <c r="I184" s="36">
        <f t="shared" si="153"/>
        <v>1.1837632191992609</v>
      </c>
      <c r="J184" s="36">
        <f t="shared" si="154"/>
        <v>1.3317336215991682</v>
      </c>
      <c r="K184" s="37">
        <f t="shared" si="155"/>
        <v>1.4205158630391128</v>
      </c>
      <c r="L184" s="35">
        <f t="shared" si="156"/>
        <v>0.44391120719972282</v>
      </c>
      <c r="M184" s="36">
        <f t="shared" si="157"/>
        <v>0.59188160959963043</v>
      </c>
      <c r="N184" s="36">
        <f t="shared" si="158"/>
        <v>0.73985201199953798</v>
      </c>
      <c r="O184" s="36">
        <f t="shared" si="159"/>
        <v>0.88782241439944565</v>
      </c>
      <c r="P184" s="37">
        <f t="shared" si="160"/>
        <v>1.1000000000000001</v>
      </c>
      <c r="Q184" s="38"/>
      <c r="R184" s="39">
        <f t="shared" si="138"/>
        <v>-0.65610724183627356</v>
      </c>
      <c r="S184" s="40">
        <f t="shared" si="139"/>
        <v>-0.34191268895693566</v>
      </c>
      <c r="T184" s="40">
        <f t="shared" si="140"/>
        <v>-0.78732869020352825</v>
      </c>
      <c r="U184" s="40">
        <f t="shared" si="141"/>
        <v>-0.41029522674832286</v>
      </c>
      <c r="V184" s="40">
        <f t="shared" si="142"/>
        <v>-1.0497715869380377</v>
      </c>
      <c r="W184" s="40">
        <f t="shared" si="143"/>
        <v>-0.54706030233109715</v>
      </c>
      <c r="X184" s="40">
        <f t="shared" si="144"/>
        <v>-1.1809930353052922</v>
      </c>
      <c r="Y184" s="40">
        <f t="shared" si="145"/>
        <v>-0.61544284012248418</v>
      </c>
      <c r="Z184" s="40">
        <f t="shared" si="146"/>
        <v>-1.259725904325645</v>
      </c>
      <c r="AA184" s="41">
        <f t="shared" si="147"/>
        <v>-0.65647236279731647</v>
      </c>
      <c r="AB184" s="39">
        <f t="shared" si="161"/>
        <v>-0.39366434510176412</v>
      </c>
      <c r="AC184" s="40">
        <f t="shared" si="162"/>
        <v>-0.20514761337416143</v>
      </c>
      <c r="AD184" s="40">
        <f t="shared" si="163"/>
        <v>-0.52488579346901887</v>
      </c>
      <c r="AE184" s="40">
        <f t="shared" si="164"/>
        <v>-0.27353015116554857</v>
      </c>
      <c r="AF184" s="40">
        <f t="shared" si="165"/>
        <v>-0.65610724183627356</v>
      </c>
      <c r="AG184" s="40">
        <f t="shared" si="166"/>
        <v>-0.34191268895693566</v>
      </c>
      <c r="AH184" s="40">
        <f t="shared" si="167"/>
        <v>-0.78732869020352825</v>
      </c>
      <c r="AI184" s="40">
        <f t="shared" si="168"/>
        <v>-0.41029522674832286</v>
      </c>
      <c r="AJ184" s="40">
        <f t="shared" si="169"/>
        <v>-0.97548963078355677</v>
      </c>
      <c r="AK184" s="41">
        <f t="shared" si="170"/>
        <v>-0.5083502535002421</v>
      </c>
      <c r="AM184" s="38">
        <f>CHOOSE(Data!$F$13,R184,T184,V184,X184,Z184)</f>
        <v>-1.1809930353052922</v>
      </c>
      <c r="AN184" s="38">
        <f>CHOOSE(Data!$F$13,S184,U184,W184,Y184,AA184)</f>
        <v>-0.61544284012248418</v>
      </c>
      <c r="AO184" s="38">
        <f>CHOOSE(Data!$F$13,AB184,AD184,AF184,AH184,AJ184)</f>
        <v>-0.78732869020352825</v>
      </c>
      <c r="AP184" s="38">
        <f>CHOOSE(Data!$F$13,AC184,AE184,AG184,AI184,AK184)</f>
        <v>-0.41029522674832286</v>
      </c>
    </row>
    <row r="185" spans="1:42" x14ac:dyDescent="0.35">
      <c r="A185" s="4">
        <v>168</v>
      </c>
      <c r="B185" s="33">
        <f>Offset-DEGREES(ATAN2((Vfj*SIN(RADIANS(Data!$A185))),(Vcat+Vfj*COS(RADIANS(Data!$A185)))))</f>
        <v>120.19943389927531</v>
      </c>
      <c r="C185" s="33">
        <f t="shared" si="148"/>
        <v>-50.821992308198389</v>
      </c>
      <c r="D185" s="4">
        <f t="shared" si="149"/>
        <v>87.322910143458913</v>
      </c>
      <c r="E185" s="33">
        <f t="shared" si="137"/>
        <v>101.03546673370285</v>
      </c>
      <c r="F185" s="34">
        <f t="shared" si="150"/>
        <v>210.19943389927531</v>
      </c>
      <c r="G185" s="35">
        <f t="shared" si="151"/>
        <v>0.70163518565071425</v>
      </c>
      <c r="H185" s="36">
        <f t="shared" si="152"/>
        <v>0.84196222278085708</v>
      </c>
      <c r="I185" s="36">
        <f t="shared" si="153"/>
        <v>1.1226162970411426</v>
      </c>
      <c r="J185" s="36">
        <f t="shared" si="154"/>
        <v>1.2629433341712855</v>
      </c>
      <c r="K185" s="37">
        <f t="shared" si="155"/>
        <v>1.3471395564493713</v>
      </c>
      <c r="L185" s="35">
        <f t="shared" si="156"/>
        <v>0.42098111139042854</v>
      </c>
      <c r="M185" s="36">
        <f t="shared" si="157"/>
        <v>0.56130814852057132</v>
      </c>
      <c r="N185" s="36">
        <f t="shared" si="158"/>
        <v>0.70163518565071425</v>
      </c>
      <c r="O185" s="36">
        <f t="shared" si="159"/>
        <v>0.84196222278085708</v>
      </c>
      <c r="P185" s="37">
        <f t="shared" si="160"/>
        <v>1.1000000000000001</v>
      </c>
      <c r="Q185" s="38"/>
      <c r="R185" s="39">
        <f t="shared" si="138"/>
        <v>-0.60640909821846478</v>
      </c>
      <c r="S185" s="40">
        <f t="shared" si="139"/>
        <v>-0.35293050214026644</v>
      </c>
      <c r="T185" s="40">
        <f t="shared" si="140"/>
        <v>-0.72769091786215778</v>
      </c>
      <c r="U185" s="40">
        <f t="shared" si="141"/>
        <v>-0.42351660256831974</v>
      </c>
      <c r="V185" s="40">
        <f t="shared" si="142"/>
        <v>-0.97025455714954356</v>
      </c>
      <c r="W185" s="40">
        <f t="shared" si="143"/>
        <v>-0.56468880342442629</v>
      </c>
      <c r="X185" s="40">
        <f t="shared" si="144"/>
        <v>-1.0915363767932365</v>
      </c>
      <c r="Y185" s="40">
        <f t="shared" si="145"/>
        <v>-0.63527490385247953</v>
      </c>
      <c r="Z185" s="40">
        <f t="shared" si="146"/>
        <v>-1.1643054685794523</v>
      </c>
      <c r="AA185" s="41">
        <f t="shared" si="147"/>
        <v>-0.67762656410931155</v>
      </c>
      <c r="AB185" s="39">
        <f t="shared" si="161"/>
        <v>-0.36384545893107889</v>
      </c>
      <c r="AC185" s="40">
        <f t="shared" si="162"/>
        <v>-0.21175830128415987</v>
      </c>
      <c r="AD185" s="40">
        <f t="shared" si="163"/>
        <v>-0.48512727857477178</v>
      </c>
      <c r="AE185" s="40">
        <f t="shared" si="164"/>
        <v>-0.28234440171221314</v>
      </c>
      <c r="AF185" s="40">
        <f t="shared" si="165"/>
        <v>-0.60640909821846478</v>
      </c>
      <c r="AG185" s="40">
        <f t="shared" si="166"/>
        <v>-0.35293050214026644</v>
      </c>
      <c r="AH185" s="40">
        <f t="shared" si="167"/>
        <v>-0.72769091786215778</v>
      </c>
      <c r="AI185" s="40">
        <f t="shared" si="168"/>
        <v>-0.42351660256831974</v>
      </c>
      <c r="AJ185" s="40">
        <f t="shared" si="169"/>
        <v>-0.95070774910136846</v>
      </c>
      <c r="AK185" s="41">
        <f t="shared" si="170"/>
        <v>-0.55331254802201058</v>
      </c>
      <c r="AM185" s="38">
        <f>CHOOSE(Data!$F$13,R185,T185,V185,X185,Z185)</f>
        <v>-1.0915363767932365</v>
      </c>
      <c r="AN185" s="38">
        <f>CHOOSE(Data!$F$13,S185,U185,W185,Y185,AA185)</f>
        <v>-0.63527490385247953</v>
      </c>
      <c r="AO185" s="38">
        <f>CHOOSE(Data!$F$13,AB185,AD185,AF185,AH185,AJ185)</f>
        <v>-0.72769091786215778</v>
      </c>
      <c r="AP185" s="38">
        <f>CHOOSE(Data!$F$13,AC185,AE185,AG185,AI185,AK185)</f>
        <v>-0.42351660256831974</v>
      </c>
    </row>
    <row r="186" spans="1:42" x14ac:dyDescent="0.35">
      <c r="A186" s="4">
        <v>169</v>
      </c>
      <c r="B186" s="33">
        <f>Offset-DEGREES(ATAN2((Vfj*SIN(RADIANS(Data!$A186))),(Vcat+Vfj*COS(RADIANS(Data!$A186)))))</f>
        <v>123.12054257582983</v>
      </c>
      <c r="C186" s="33">
        <f t="shared" si="148"/>
        <v>-52.283417048018862</v>
      </c>
      <c r="D186" s="4">
        <f t="shared" si="149"/>
        <v>80.139778058148892</v>
      </c>
      <c r="E186" s="33">
        <f t="shared" si="137"/>
        <v>95.68667475373168</v>
      </c>
      <c r="F186" s="34">
        <f t="shared" si="150"/>
        <v>213.12054257582983</v>
      </c>
      <c r="G186" s="35">
        <f t="shared" si="151"/>
        <v>0.66449079690091439</v>
      </c>
      <c r="H186" s="36">
        <f t="shared" si="152"/>
        <v>0.79738895628109729</v>
      </c>
      <c r="I186" s="36">
        <f t="shared" si="153"/>
        <v>1.063185275041463</v>
      </c>
      <c r="J186" s="36">
        <f t="shared" si="154"/>
        <v>1.196083434421646</v>
      </c>
      <c r="K186" s="37">
        <f t="shared" si="155"/>
        <v>1.3</v>
      </c>
      <c r="L186" s="35">
        <f t="shared" si="156"/>
        <v>0.39869447814054865</v>
      </c>
      <c r="M186" s="36">
        <f t="shared" si="157"/>
        <v>0.53159263752073149</v>
      </c>
      <c r="N186" s="36">
        <f t="shared" si="158"/>
        <v>0.66449079690091439</v>
      </c>
      <c r="O186" s="36">
        <f t="shared" si="159"/>
        <v>0.8</v>
      </c>
      <c r="P186" s="37">
        <f t="shared" si="160"/>
        <v>1.1000000000000001</v>
      </c>
      <c r="Q186" s="38"/>
      <c r="R186" s="39">
        <f t="shared" si="138"/>
        <v>-0.55652623651492272</v>
      </c>
      <c r="S186" s="40">
        <f t="shared" si="139"/>
        <v>-0.3630792850556866</v>
      </c>
      <c r="T186" s="40">
        <f t="shared" si="140"/>
        <v>-0.66783148381790725</v>
      </c>
      <c r="U186" s="40">
        <f t="shared" si="141"/>
        <v>-0.43569514206682397</v>
      </c>
      <c r="V186" s="40">
        <f t="shared" si="142"/>
        <v>-0.89044197842387629</v>
      </c>
      <c r="W186" s="40">
        <f t="shared" si="143"/>
        <v>-0.58092685608909855</v>
      </c>
      <c r="X186" s="40">
        <f t="shared" si="144"/>
        <v>-1.0017472257268609</v>
      </c>
      <c r="Y186" s="40">
        <f t="shared" si="145"/>
        <v>-0.65354271310023593</v>
      </c>
      <c r="Z186" s="40">
        <f t="shared" si="146"/>
        <v>-1.0887797255336285</v>
      </c>
      <c r="AA186" s="41">
        <f t="shared" si="147"/>
        <v>-0.7103229612415165</v>
      </c>
      <c r="AB186" s="39">
        <f t="shared" si="161"/>
        <v>-0.33391574190895362</v>
      </c>
      <c r="AC186" s="40">
        <f t="shared" si="162"/>
        <v>-0.21784757103341199</v>
      </c>
      <c r="AD186" s="40">
        <f t="shared" si="163"/>
        <v>-0.44522098921193815</v>
      </c>
      <c r="AE186" s="40">
        <f t="shared" si="164"/>
        <v>-0.29046342804454928</v>
      </c>
      <c r="AF186" s="40">
        <f t="shared" si="165"/>
        <v>-0.55652623651492272</v>
      </c>
      <c r="AG186" s="40">
        <f t="shared" si="166"/>
        <v>-0.3630792850556866</v>
      </c>
      <c r="AH186" s="40">
        <f t="shared" si="167"/>
        <v>-0.67001829263607904</v>
      </c>
      <c r="AI186" s="40">
        <f t="shared" si="168"/>
        <v>-0.43712182230247171</v>
      </c>
      <c r="AJ186" s="40">
        <f t="shared" si="169"/>
        <v>-0.92127515237460866</v>
      </c>
      <c r="AK186" s="41">
        <f t="shared" si="170"/>
        <v>-0.60104250566589856</v>
      </c>
      <c r="AM186" s="38">
        <f>CHOOSE(Data!$F$13,R186,T186,V186,X186,Z186)</f>
        <v>-1.0017472257268609</v>
      </c>
      <c r="AN186" s="38">
        <f>CHOOSE(Data!$F$13,S186,U186,W186,Y186,AA186)</f>
        <v>-0.65354271310023593</v>
      </c>
      <c r="AO186" s="38">
        <f>CHOOSE(Data!$F$13,AB186,AD186,AF186,AH186,AJ186)</f>
        <v>-0.67001829263607904</v>
      </c>
      <c r="AP186" s="38">
        <f>CHOOSE(Data!$F$13,AC186,AE186,AG186,AI186,AK186)</f>
        <v>-0.43712182230247171</v>
      </c>
    </row>
    <row r="187" spans="1:42" x14ac:dyDescent="0.35">
      <c r="A187" s="4">
        <v>170</v>
      </c>
      <c r="B187" s="33">
        <f>Offset-DEGREES(ATAN2((Vfj*SIN(RADIANS(Data!$A187))),(Vcat+Vfj*COS(RADIANS(Data!$A187)))))</f>
        <v>126.32305911719726</v>
      </c>
      <c r="C187" s="33">
        <f t="shared" si="148"/>
        <v>-53.619256265127376</v>
      </c>
      <c r="D187" s="4">
        <f t="shared" si="149"/>
        <v>72.932234620110719</v>
      </c>
      <c r="E187" s="33">
        <f t="shared" si="137"/>
        <v>90.521464245273222</v>
      </c>
      <c r="F187" s="34">
        <f t="shared" si="150"/>
        <v>216.32305911719726</v>
      </c>
      <c r="G187" s="35">
        <f t="shared" si="151"/>
        <v>0.62862127948106405</v>
      </c>
      <c r="H187" s="36">
        <f t="shared" si="152"/>
        <v>0.75434553537727689</v>
      </c>
      <c r="I187" s="36">
        <f t="shared" si="153"/>
        <v>1.0057940471697024</v>
      </c>
      <c r="J187" s="36">
        <f t="shared" si="154"/>
        <v>1.1315183030659153</v>
      </c>
      <c r="K187" s="37">
        <f t="shared" si="155"/>
        <v>1.3</v>
      </c>
      <c r="L187" s="35">
        <f t="shared" si="156"/>
        <v>0.37717276768863844</v>
      </c>
      <c r="M187" s="36">
        <f t="shared" si="157"/>
        <v>0.50289702358485122</v>
      </c>
      <c r="N187" s="36">
        <f t="shared" si="158"/>
        <v>0.62862127948106405</v>
      </c>
      <c r="O187" s="36">
        <f t="shared" si="159"/>
        <v>0.8</v>
      </c>
      <c r="P187" s="37">
        <f t="shared" si="160"/>
        <v>1.1000000000000001</v>
      </c>
      <c r="Q187" s="38"/>
      <c r="R187" s="39">
        <f t="shared" si="138"/>
        <v>-0.50647385152854663</v>
      </c>
      <c r="S187" s="40">
        <f t="shared" si="139"/>
        <v>-0.37235594628560686</v>
      </c>
      <c r="T187" s="40">
        <f t="shared" si="140"/>
        <v>-0.60776862183425595</v>
      </c>
      <c r="U187" s="40">
        <f t="shared" si="141"/>
        <v>-0.44682713554272824</v>
      </c>
      <c r="V187" s="40">
        <f t="shared" si="142"/>
        <v>-0.8103581624456746</v>
      </c>
      <c r="W187" s="40">
        <f t="shared" si="143"/>
        <v>-0.59576951405697087</v>
      </c>
      <c r="X187" s="40">
        <f t="shared" si="144"/>
        <v>-0.91165293275138393</v>
      </c>
      <c r="Y187" s="40">
        <f t="shared" si="145"/>
        <v>-0.67024070331409225</v>
      </c>
      <c r="Z187" s="40">
        <f t="shared" si="146"/>
        <v>-1.0473969438811277</v>
      </c>
      <c r="AA187" s="41">
        <f t="shared" si="147"/>
        <v>-0.77003872756405845</v>
      </c>
      <c r="AB187" s="39">
        <f t="shared" si="161"/>
        <v>-0.30388431091712798</v>
      </c>
      <c r="AC187" s="40">
        <f t="shared" si="162"/>
        <v>-0.22341356777136412</v>
      </c>
      <c r="AD187" s="40">
        <f t="shared" si="163"/>
        <v>-0.4051790812228373</v>
      </c>
      <c r="AE187" s="40">
        <f t="shared" si="164"/>
        <v>-0.29788475702848544</v>
      </c>
      <c r="AF187" s="40">
        <f t="shared" si="165"/>
        <v>-0.50647385152854663</v>
      </c>
      <c r="AG187" s="40">
        <f t="shared" si="166"/>
        <v>-0.37235594628560686</v>
      </c>
      <c r="AH187" s="40">
        <f t="shared" si="167"/>
        <v>-0.64455196546530935</v>
      </c>
      <c r="AI187" s="40">
        <f t="shared" si="168"/>
        <v>-0.4738699861932667</v>
      </c>
      <c r="AJ187" s="40">
        <f t="shared" si="169"/>
        <v>-0.88625895251480036</v>
      </c>
      <c r="AK187" s="41">
        <f t="shared" si="170"/>
        <v>-0.65157123101574177</v>
      </c>
      <c r="AM187" s="38">
        <f>CHOOSE(Data!$F$13,R187,T187,V187,X187,Z187)</f>
        <v>-0.91165293275138393</v>
      </c>
      <c r="AN187" s="38">
        <f>CHOOSE(Data!$F$13,S187,U187,W187,Y187,AA187)</f>
        <v>-0.67024070331409225</v>
      </c>
      <c r="AO187" s="38">
        <f>CHOOSE(Data!$F$13,AB187,AD187,AF187,AH187,AJ187)</f>
        <v>-0.64455196546530935</v>
      </c>
      <c r="AP187" s="38">
        <f>CHOOSE(Data!$F$13,AC187,AE187,AG187,AI187,AK187)</f>
        <v>-0.4738699861932667</v>
      </c>
    </row>
    <row r="188" spans="1:42" x14ac:dyDescent="0.35">
      <c r="A188" s="4">
        <v>171</v>
      </c>
      <c r="B188" s="33">
        <f>Offset-DEGREES(ATAN2((Vfj*SIN(RADIANS(Data!$A188))),(Vcat+Vfj*COS(RADIANS(Data!$A188)))))</f>
        <v>129.84519716298752</v>
      </c>
      <c r="C188" s="33">
        <f t="shared" si="148"/>
        <v>-54.829103049957837</v>
      </c>
      <c r="D188" s="4">
        <f t="shared" si="149"/>
        <v>65.702475316897008</v>
      </c>
      <c r="E188" s="33">
        <f t="shared" si="137"/>
        <v>85.574796546824203</v>
      </c>
      <c r="F188" s="34">
        <f t="shared" si="150"/>
        <v>219.84519716298752</v>
      </c>
      <c r="G188" s="35">
        <f t="shared" si="151"/>
        <v>0.59426942046405695</v>
      </c>
      <c r="H188" s="36">
        <f t="shared" si="152"/>
        <v>0.71312330455686834</v>
      </c>
      <c r="I188" s="36">
        <f t="shared" si="153"/>
        <v>0.95083107274249112</v>
      </c>
      <c r="J188" s="36">
        <f t="shared" si="154"/>
        <v>1.0696849568353024</v>
      </c>
      <c r="K188" s="37">
        <f t="shared" si="155"/>
        <v>1.3</v>
      </c>
      <c r="L188" s="35">
        <f t="shared" si="156"/>
        <v>0.35656165227843417</v>
      </c>
      <c r="M188" s="36">
        <f t="shared" si="157"/>
        <v>0.47541553637124556</v>
      </c>
      <c r="N188" s="36">
        <f t="shared" si="158"/>
        <v>0.59426942046405695</v>
      </c>
      <c r="O188" s="36">
        <f t="shared" si="159"/>
        <v>0.8</v>
      </c>
      <c r="P188" s="37">
        <f t="shared" si="160"/>
        <v>1.1000000000000001</v>
      </c>
      <c r="Q188" s="38"/>
      <c r="R188" s="39">
        <f t="shared" si="138"/>
        <v>-0.45626718970067359</v>
      </c>
      <c r="S188" s="40">
        <f t="shared" si="139"/>
        <v>-0.38075766006915168</v>
      </c>
      <c r="T188" s="40">
        <f t="shared" si="140"/>
        <v>-0.54752062764080833</v>
      </c>
      <c r="U188" s="40">
        <f t="shared" si="141"/>
        <v>-0.45690919208298203</v>
      </c>
      <c r="V188" s="40">
        <f t="shared" si="142"/>
        <v>-0.7300275035210777</v>
      </c>
      <c r="W188" s="40">
        <f t="shared" si="143"/>
        <v>-0.60921225611064278</v>
      </c>
      <c r="X188" s="40">
        <f t="shared" si="144"/>
        <v>-0.82128094146121233</v>
      </c>
      <c r="Y188" s="40">
        <f t="shared" si="145"/>
        <v>-0.68536378812447296</v>
      </c>
      <c r="Z188" s="40">
        <f t="shared" si="146"/>
        <v>-0.99811184319007185</v>
      </c>
      <c r="AA188" s="41">
        <f t="shared" si="147"/>
        <v>-0.83293021825583791</v>
      </c>
      <c r="AB188" s="39">
        <f t="shared" si="161"/>
        <v>-0.27376031382040417</v>
      </c>
      <c r="AC188" s="40">
        <f t="shared" si="162"/>
        <v>-0.22845459604149101</v>
      </c>
      <c r="AD188" s="40">
        <f t="shared" si="163"/>
        <v>-0.36501375176053885</v>
      </c>
      <c r="AE188" s="40">
        <f t="shared" si="164"/>
        <v>-0.30460612805532139</v>
      </c>
      <c r="AF188" s="40">
        <f t="shared" si="165"/>
        <v>-0.45626718970067359</v>
      </c>
      <c r="AG188" s="40">
        <f t="shared" si="166"/>
        <v>-0.38075766006915168</v>
      </c>
      <c r="AH188" s="40">
        <f t="shared" si="167"/>
        <v>-0.61422267273235187</v>
      </c>
      <c r="AI188" s="40">
        <f t="shared" si="168"/>
        <v>-0.51257244200359253</v>
      </c>
      <c r="AJ188" s="40">
        <f t="shared" si="169"/>
        <v>-0.84455617500698388</v>
      </c>
      <c r="AK188" s="41">
        <f t="shared" si="170"/>
        <v>-0.7047871077549398</v>
      </c>
      <c r="AM188" s="38">
        <f>CHOOSE(Data!$F$13,R188,T188,V188,X188,Z188)</f>
        <v>-0.82128094146121233</v>
      </c>
      <c r="AN188" s="38">
        <f>CHOOSE(Data!$F$13,S188,U188,W188,Y188,AA188)</f>
        <v>-0.68536378812447296</v>
      </c>
      <c r="AO188" s="38">
        <f>CHOOSE(Data!$F$13,AB188,AD188,AF188,AH188,AJ188)</f>
        <v>-0.61422267273235187</v>
      </c>
      <c r="AP188" s="38">
        <f>CHOOSE(Data!$F$13,AC188,AE188,AG188,AI188,AK188)</f>
        <v>-0.51257244200359253</v>
      </c>
    </row>
    <row r="189" spans="1:42" x14ac:dyDescent="0.35">
      <c r="A189" s="4">
        <v>172</v>
      </c>
      <c r="B189" s="33">
        <f>Offset-DEGREES(ATAN2((Vfj*SIN(RADIANS(Data!$A189))),(Vcat+Vfj*COS(RADIANS(Data!$A189)))))</f>
        <v>133.72763966511755</v>
      </c>
      <c r="C189" s="33">
        <f t="shared" si="148"/>
        <v>-55.912588871459548</v>
      </c>
      <c r="D189" s="4">
        <f t="shared" si="149"/>
        <v>58.452702403227434</v>
      </c>
      <c r="E189" s="33">
        <f t="shared" si="137"/>
        <v>80.888417048110981</v>
      </c>
      <c r="F189" s="34">
        <f t="shared" si="150"/>
        <v>223.72763966511755</v>
      </c>
      <c r="G189" s="35">
        <f t="shared" si="151"/>
        <v>0.56172511838965955</v>
      </c>
      <c r="H189" s="36">
        <f t="shared" si="152"/>
        <v>0.67407014206759153</v>
      </c>
      <c r="I189" s="36">
        <f t="shared" si="153"/>
        <v>0.89876018942345526</v>
      </c>
      <c r="J189" s="36">
        <f t="shared" si="154"/>
        <v>1.0111052131013873</v>
      </c>
      <c r="K189" s="37">
        <f t="shared" si="155"/>
        <v>1.3</v>
      </c>
      <c r="L189" s="35">
        <f t="shared" si="156"/>
        <v>0.33703507103379576</v>
      </c>
      <c r="M189" s="36">
        <f t="shared" si="157"/>
        <v>0.44938009471172763</v>
      </c>
      <c r="N189" s="36">
        <f t="shared" si="158"/>
        <v>0.56172511838965955</v>
      </c>
      <c r="O189" s="36">
        <f t="shared" si="159"/>
        <v>0.8</v>
      </c>
      <c r="P189" s="37">
        <f t="shared" si="160"/>
        <v>1.1000000000000001</v>
      </c>
      <c r="Q189" s="38"/>
      <c r="R189" s="39">
        <f t="shared" si="138"/>
        <v>-0.40592154446685719</v>
      </c>
      <c r="S189" s="40">
        <f t="shared" si="139"/>
        <v>-0.38828186716291341</v>
      </c>
      <c r="T189" s="40">
        <f t="shared" si="140"/>
        <v>-0.48710585336022866</v>
      </c>
      <c r="U189" s="40">
        <f t="shared" si="141"/>
        <v>-0.46593824059549616</v>
      </c>
      <c r="V189" s="40">
        <f t="shared" si="142"/>
        <v>-0.64947447114697143</v>
      </c>
      <c r="W189" s="40">
        <f t="shared" si="143"/>
        <v>-0.62125098746066143</v>
      </c>
      <c r="X189" s="40">
        <f t="shared" si="144"/>
        <v>-0.73065878004034301</v>
      </c>
      <c r="Y189" s="40">
        <f t="shared" si="145"/>
        <v>-0.69890736089324434</v>
      </c>
      <c r="Z189" s="40">
        <f t="shared" si="146"/>
        <v>-0.93942391132464698</v>
      </c>
      <c r="AA189" s="41">
        <f t="shared" si="147"/>
        <v>-0.89860042000407614</v>
      </c>
      <c r="AB189" s="39">
        <f t="shared" si="161"/>
        <v>-0.24355292668011433</v>
      </c>
      <c r="AC189" s="40">
        <f t="shared" si="162"/>
        <v>-0.23296912029774808</v>
      </c>
      <c r="AD189" s="40">
        <f t="shared" si="163"/>
        <v>-0.32473723557348572</v>
      </c>
      <c r="AE189" s="40">
        <f t="shared" si="164"/>
        <v>-0.31062549373033072</v>
      </c>
      <c r="AF189" s="40">
        <f t="shared" si="165"/>
        <v>-0.40592154446685719</v>
      </c>
      <c r="AG189" s="40">
        <f t="shared" si="166"/>
        <v>-0.38828186716291341</v>
      </c>
      <c r="AH189" s="40">
        <f t="shared" si="167"/>
        <v>-0.57810702235362887</v>
      </c>
      <c r="AI189" s="40">
        <f t="shared" si="168"/>
        <v>-0.55298487384866224</v>
      </c>
      <c r="AJ189" s="40">
        <f t="shared" si="169"/>
        <v>-0.79489715573623976</v>
      </c>
      <c r="AK189" s="41">
        <f t="shared" si="170"/>
        <v>-0.76035420154191069</v>
      </c>
      <c r="AM189" s="38">
        <f>CHOOSE(Data!$F$13,R189,T189,V189,X189,Z189)</f>
        <v>-0.73065878004034301</v>
      </c>
      <c r="AN189" s="38">
        <f>CHOOSE(Data!$F$13,S189,U189,W189,Y189,AA189)</f>
        <v>-0.69890736089324434</v>
      </c>
      <c r="AO189" s="38">
        <f>CHOOSE(Data!$F$13,AB189,AD189,AF189,AH189,AJ189)</f>
        <v>-0.57810702235362887</v>
      </c>
      <c r="AP189" s="38">
        <f>CHOOSE(Data!$F$13,AC189,AE189,AG189,AI189,AK189)</f>
        <v>-0.55298487384866224</v>
      </c>
    </row>
    <row r="190" spans="1:42" x14ac:dyDescent="0.35">
      <c r="A190" s="4">
        <v>173</v>
      </c>
      <c r="B190" s="33">
        <f>Offset-DEGREES(ATAN2((Vfj*SIN(RADIANS(Data!$A190))),(Vcat+Vfj*COS(RADIANS(Data!$A190)))))</f>
        <v>138.01129638126611</v>
      </c>
      <c r="C190" s="33">
        <f t="shared" si="148"/>
        <v>-56.869383689355232</v>
      </c>
      <c r="D190" s="4">
        <f t="shared" si="149"/>
        <v>51.185124230161968</v>
      </c>
      <c r="E190" s="33">
        <f t="shared" si="137"/>
        <v>76.511722916584603</v>
      </c>
      <c r="F190" s="34">
        <f t="shared" si="150"/>
        <v>228.01129638126611</v>
      </c>
      <c r="G190" s="35">
        <f t="shared" si="151"/>
        <v>0.53133140914294863</v>
      </c>
      <c r="H190" s="36">
        <f t="shared" si="152"/>
        <v>0.63759769097153829</v>
      </c>
      <c r="I190" s="36">
        <f t="shared" si="153"/>
        <v>0.85013025462871783</v>
      </c>
      <c r="J190" s="36">
        <f t="shared" si="154"/>
        <v>1</v>
      </c>
      <c r="K190" s="37">
        <f t="shared" si="155"/>
        <v>1.3</v>
      </c>
      <c r="L190" s="35">
        <f t="shared" si="156"/>
        <v>0.31879884548576914</v>
      </c>
      <c r="M190" s="36">
        <f t="shared" si="157"/>
        <v>0.42506512731435891</v>
      </c>
      <c r="N190" s="36">
        <f t="shared" si="158"/>
        <v>0.55000000000000004</v>
      </c>
      <c r="O190" s="36">
        <f t="shared" si="159"/>
        <v>0.8</v>
      </c>
      <c r="P190" s="37">
        <f t="shared" si="160"/>
        <v>1.1000000000000001</v>
      </c>
      <c r="Q190" s="38"/>
      <c r="R190" s="39">
        <f t="shared" si="138"/>
        <v>-0.35545225159834698</v>
      </c>
      <c r="S190" s="40">
        <f t="shared" si="139"/>
        <v>-0.39492627562052252</v>
      </c>
      <c r="T190" s="40">
        <f t="shared" si="140"/>
        <v>-0.4265427019180163</v>
      </c>
      <c r="U190" s="40">
        <f t="shared" si="141"/>
        <v>-0.473911530744627</v>
      </c>
      <c r="V190" s="40">
        <f t="shared" si="142"/>
        <v>-0.56872360255735521</v>
      </c>
      <c r="W190" s="40">
        <f t="shared" si="143"/>
        <v>-0.63188204099283607</v>
      </c>
      <c r="X190" s="40">
        <f t="shared" si="144"/>
        <v>-0.66898407562937168</v>
      </c>
      <c r="Y190" s="40">
        <f t="shared" si="145"/>
        <v>-0.74327673618532897</v>
      </c>
      <c r="Z190" s="40">
        <f t="shared" si="146"/>
        <v>-0.86967929831818325</v>
      </c>
      <c r="AA190" s="41">
        <f t="shared" si="147"/>
        <v>-0.9662597570409277</v>
      </c>
      <c r="AB190" s="39">
        <f t="shared" si="161"/>
        <v>-0.21327135095900815</v>
      </c>
      <c r="AC190" s="40">
        <f t="shared" si="162"/>
        <v>-0.2369557653723135</v>
      </c>
      <c r="AD190" s="40">
        <f t="shared" si="163"/>
        <v>-0.28436180127867761</v>
      </c>
      <c r="AE190" s="40">
        <f t="shared" si="164"/>
        <v>-0.31594102049641803</v>
      </c>
      <c r="AF190" s="40">
        <f t="shared" si="165"/>
        <v>-0.36794124159615443</v>
      </c>
      <c r="AG190" s="40">
        <f t="shared" si="166"/>
        <v>-0.40880220490193098</v>
      </c>
      <c r="AH190" s="40">
        <f t="shared" si="167"/>
        <v>-0.53518726050349741</v>
      </c>
      <c r="AI190" s="40">
        <f t="shared" si="168"/>
        <v>-0.59462138894826322</v>
      </c>
      <c r="AJ190" s="40">
        <f t="shared" si="169"/>
        <v>-0.73588248319230887</v>
      </c>
      <c r="AK190" s="41">
        <f t="shared" si="170"/>
        <v>-0.81760440980386195</v>
      </c>
      <c r="AM190" s="38">
        <f>CHOOSE(Data!$F$13,R190,T190,V190,X190,Z190)</f>
        <v>-0.66898407562937168</v>
      </c>
      <c r="AN190" s="38">
        <f>CHOOSE(Data!$F$13,S190,U190,W190,Y190,AA190)</f>
        <v>-0.74327673618532897</v>
      </c>
      <c r="AO190" s="38">
        <f>CHOOSE(Data!$F$13,AB190,AD190,AF190,AH190,AJ190)</f>
        <v>-0.53518726050349741</v>
      </c>
      <c r="AP190" s="38">
        <f>CHOOSE(Data!$F$13,AC190,AE190,AG190,AI190,AK190)</f>
        <v>-0.59462138894826322</v>
      </c>
    </row>
    <row r="191" spans="1:42" x14ac:dyDescent="0.35">
      <c r="A191" s="4">
        <v>174</v>
      </c>
      <c r="B191" s="33">
        <f>Offset-DEGREES(ATAN2((Vfj*SIN(RADIANS(Data!$A191))),(Vcat+Vfj*COS(RADIANS(Data!$A191)))))</f>
        <v>142.73335134063126</v>
      </c>
      <c r="C191" s="33">
        <f t="shared" si="148"/>
        <v>-57.699196054674758</v>
      </c>
      <c r="D191" s="4">
        <f t="shared" si="149"/>
        <v>43.901954572414567</v>
      </c>
      <c r="E191" s="33">
        <f t="shared" si="137"/>
        <v>72.50226783097304</v>
      </c>
      <c r="F191" s="34">
        <f t="shared" si="150"/>
        <v>232.73335134063126</v>
      </c>
      <c r="G191" s="35">
        <f t="shared" si="151"/>
        <v>0.50348797104842391</v>
      </c>
      <c r="H191" s="36">
        <f t="shared" si="152"/>
        <v>0.60418556525810863</v>
      </c>
      <c r="I191" s="36">
        <f t="shared" si="153"/>
        <v>0.80558075367747817</v>
      </c>
      <c r="J191" s="36">
        <f t="shared" si="154"/>
        <v>1</v>
      </c>
      <c r="K191" s="37">
        <f t="shared" si="155"/>
        <v>1.3</v>
      </c>
      <c r="L191" s="35">
        <f t="shared" si="156"/>
        <v>0.30209278262905431</v>
      </c>
      <c r="M191" s="36">
        <f t="shared" si="157"/>
        <v>0.40279037683873908</v>
      </c>
      <c r="N191" s="36">
        <f t="shared" si="158"/>
        <v>0.55000000000000004</v>
      </c>
      <c r="O191" s="36">
        <f t="shared" si="159"/>
        <v>0.8</v>
      </c>
      <c r="P191" s="37">
        <f t="shared" si="160"/>
        <v>1.1000000000000001</v>
      </c>
      <c r="Q191" s="38"/>
      <c r="R191" s="39">
        <f t="shared" si="138"/>
        <v>-0.30487468453065669</v>
      </c>
      <c r="S191" s="40">
        <f t="shared" si="139"/>
        <v>-0.40068886149079702</v>
      </c>
      <c r="T191" s="40">
        <f t="shared" si="140"/>
        <v>-0.36584962143678801</v>
      </c>
      <c r="U191" s="40">
        <f t="shared" si="141"/>
        <v>-0.48082663378895635</v>
      </c>
      <c r="V191" s="40">
        <f t="shared" si="142"/>
        <v>-0.4877994952490507</v>
      </c>
      <c r="W191" s="40">
        <f t="shared" si="143"/>
        <v>-0.64110217838527517</v>
      </c>
      <c r="X191" s="40">
        <f t="shared" si="144"/>
        <v>-0.6055252599100025</v>
      </c>
      <c r="Y191" s="40">
        <f t="shared" si="145"/>
        <v>-0.79582608628451224</v>
      </c>
      <c r="Z191" s="40">
        <f t="shared" si="146"/>
        <v>-0.78718283788300325</v>
      </c>
      <c r="AA191" s="41">
        <f t="shared" si="147"/>
        <v>-1.0345739121698661</v>
      </c>
      <c r="AB191" s="39">
        <f t="shared" si="161"/>
        <v>-0.182924810718394</v>
      </c>
      <c r="AC191" s="40">
        <f t="shared" si="162"/>
        <v>-0.24041331689447817</v>
      </c>
      <c r="AD191" s="40">
        <f t="shared" si="163"/>
        <v>-0.24389974762452535</v>
      </c>
      <c r="AE191" s="40">
        <f t="shared" si="164"/>
        <v>-0.32055108919263758</v>
      </c>
      <c r="AF191" s="40">
        <f t="shared" si="165"/>
        <v>-0.33303889295050138</v>
      </c>
      <c r="AG191" s="40">
        <f t="shared" si="166"/>
        <v>-0.43770434745648179</v>
      </c>
      <c r="AH191" s="40">
        <f t="shared" si="167"/>
        <v>-0.484420207928002</v>
      </c>
      <c r="AI191" s="40">
        <f t="shared" si="168"/>
        <v>-0.63666086902760988</v>
      </c>
      <c r="AJ191" s="40">
        <f t="shared" si="169"/>
        <v>-0.66607778590100275</v>
      </c>
      <c r="AK191" s="41">
        <f t="shared" si="170"/>
        <v>-0.87540869491296358</v>
      </c>
      <c r="AM191" s="38">
        <f>CHOOSE(Data!$F$13,R191,T191,V191,X191,Z191)</f>
        <v>-0.6055252599100025</v>
      </c>
      <c r="AN191" s="38">
        <f>CHOOSE(Data!$F$13,S191,U191,W191,Y191,AA191)</f>
        <v>-0.79582608628451224</v>
      </c>
      <c r="AO191" s="38">
        <f>CHOOSE(Data!$F$13,AB191,AD191,AF191,AH191,AJ191)</f>
        <v>-0.484420207928002</v>
      </c>
      <c r="AP191" s="38">
        <f>CHOOSE(Data!$F$13,AC191,AE191,AG191,AI191,AK191)</f>
        <v>-0.63666086902760988</v>
      </c>
    </row>
    <row r="192" spans="1:42" x14ac:dyDescent="0.35">
      <c r="A192" s="4">
        <v>175</v>
      </c>
      <c r="B192" s="33">
        <f>Offset-DEGREES(ATAN2((Vfj*SIN(RADIANS(Data!$A192))),(Vcat+Vfj*COS(RADIANS(Data!$A192)))))</f>
        <v>147.92109135694935</v>
      </c>
      <c r="C192" s="33">
        <f t="shared" si="148"/>
        <v>-58.401773198533135</v>
      </c>
      <c r="D192" s="4">
        <f t="shared" si="149"/>
        <v>36.605411954016439</v>
      </c>
      <c r="E192" s="33">
        <f t="shared" si="137"/>
        <v>68.925490909068998</v>
      </c>
      <c r="F192" s="34">
        <f t="shared" si="150"/>
        <v>237.92109135694935</v>
      </c>
      <c r="G192" s="35">
        <f t="shared" si="151"/>
        <v>0.47864924242409024</v>
      </c>
      <c r="H192" s="36">
        <f t="shared" si="152"/>
        <v>0.57437909090890837</v>
      </c>
      <c r="I192" s="36">
        <f t="shared" si="153"/>
        <v>0.76583878787854454</v>
      </c>
      <c r="J192" s="36">
        <f t="shared" si="154"/>
        <v>1</v>
      </c>
      <c r="K192" s="37">
        <f t="shared" si="155"/>
        <v>1.3</v>
      </c>
      <c r="L192" s="35">
        <f t="shared" si="156"/>
        <v>0.28718954545445419</v>
      </c>
      <c r="M192" s="36">
        <f t="shared" si="157"/>
        <v>0.38291939393927227</v>
      </c>
      <c r="N192" s="36">
        <f t="shared" si="158"/>
        <v>0.55000000000000004</v>
      </c>
      <c r="O192" s="36">
        <f t="shared" si="159"/>
        <v>0.8</v>
      </c>
      <c r="P192" s="37">
        <f t="shared" si="160"/>
        <v>1.1000000000000001</v>
      </c>
      <c r="Q192" s="38"/>
      <c r="R192" s="39">
        <f t="shared" si="138"/>
        <v>-0.25420424968066979</v>
      </c>
      <c r="S192" s="40">
        <f t="shared" si="139"/>
        <v>-0.40556786943425788</v>
      </c>
      <c r="T192" s="40">
        <f t="shared" si="140"/>
        <v>-0.30504509961680382</v>
      </c>
      <c r="U192" s="40">
        <f t="shared" si="141"/>
        <v>-0.48668144332110952</v>
      </c>
      <c r="V192" s="40">
        <f t="shared" si="142"/>
        <v>-0.40672679948907176</v>
      </c>
      <c r="W192" s="40">
        <f t="shared" si="143"/>
        <v>-0.64890859109481269</v>
      </c>
      <c r="X192" s="40">
        <f t="shared" si="144"/>
        <v>-0.53108670640168087</v>
      </c>
      <c r="Y192" s="40">
        <f t="shared" si="145"/>
        <v>-0.84731747903806098</v>
      </c>
      <c r="Z192" s="40">
        <f t="shared" si="146"/>
        <v>-0.6904127183221852</v>
      </c>
      <c r="AA192" s="41">
        <f t="shared" si="147"/>
        <v>-1.1015127227494794</v>
      </c>
      <c r="AB192" s="39">
        <f t="shared" si="161"/>
        <v>-0.15252254980840191</v>
      </c>
      <c r="AC192" s="40">
        <f t="shared" si="162"/>
        <v>-0.24334072166055476</v>
      </c>
      <c r="AD192" s="40">
        <f t="shared" si="163"/>
        <v>-0.20336339974453588</v>
      </c>
      <c r="AE192" s="40">
        <f t="shared" si="164"/>
        <v>-0.32445429554740635</v>
      </c>
      <c r="AF192" s="40">
        <f t="shared" si="165"/>
        <v>-0.29209768852092449</v>
      </c>
      <c r="AG192" s="40">
        <f t="shared" si="166"/>
        <v>-0.4660246134709336</v>
      </c>
      <c r="AH192" s="40">
        <f t="shared" si="167"/>
        <v>-0.42486936512134471</v>
      </c>
      <c r="AI192" s="40">
        <f t="shared" si="168"/>
        <v>-0.67785398323044888</v>
      </c>
      <c r="AJ192" s="40">
        <f t="shared" si="169"/>
        <v>-0.58419537704184898</v>
      </c>
      <c r="AK192" s="41">
        <f t="shared" si="170"/>
        <v>-0.9320492269418672</v>
      </c>
      <c r="AM192" s="38">
        <f>CHOOSE(Data!$F$13,R192,T192,V192,X192,Z192)</f>
        <v>-0.53108670640168087</v>
      </c>
      <c r="AN192" s="38">
        <f>CHOOSE(Data!$F$13,S192,U192,W192,Y192,AA192)</f>
        <v>-0.84731747903806098</v>
      </c>
      <c r="AO192" s="38">
        <f>CHOOSE(Data!$F$13,AB192,AD192,AF192,AH192,AJ192)</f>
        <v>-0.42486936512134471</v>
      </c>
      <c r="AP192" s="38">
        <f>CHOOSE(Data!$F$13,AC192,AE192,AG192,AI192,AK192)</f>
        <v>-0.67785398323044888</v>
      </c>
    </row>
    <row r="193" spans="1:42" x14ac:dyDescent="0.35">
      <c r="A193" s="4">
        <v>176</v>
      </c>
      <c r="B193" s="33">
        <f>Offset-DEGREES(ATAN2((Vfj*SIN(RADIANS(Data!$A193))),(Vcat+Vfj*COS(RADIANS(Data!$A193)))))</f>
        <v>153.58337635882543</v>
      </c>
      <c r="C193" s="33">
        <f t="shared" si="148"/>
        <v>-58.976901109126175</v>
      </c>
      <c r="D193" s="4">
        <f t="shared" si="149"/>
        <v>29.297718972532721</v>
      </c>
      <c r="E193" s="33">
        <f t="shared" si="137"/>
        <v>65.853103202728065</v>
      </c>
      <c r="F193" s="34">
        <f t="shared" si="150"/>
        <v>243.58337635882543</v>
      </c>
      <c r="G193" s="35">
        <f t="shared" si="151"/>
        <v>0.45731321668561153</v>
      </c>
      <c r="H193" s="36">
        <f t="shared" si="152"/>
        <v>0.54877586002273382</v>
      </c>
      <c r="I193" s="36">
        <f t="shared" si="153"/>
        <v>0.75</v>
      </c>
      <c r="J193" s="36">
        <f t="shared" si="154"/>
        <v>1</v>
      </c>
      <c r="K193" s="37">
        <f t="shared" si="155"/>
        <v>1.3</v>
      </c>
      <c r="L193" s="35">
        <f t="shared" si="156"/>
        <v>0.27438793001136691</v>
      </c>
      <c r="M193" s="36">
        <f t="shared" si="157"/>
        <v>0.36585057334848925</v>
      </c>
      <c r="N193" s="36">
        <f t="shared" si="158"/>
        <v>0.55000000000000004</v>
      </c>
      <c r="O193" s="36">
        <f t="shared" si="159"/>
        <v>0.8</v>
      </c>
      <c r="P193" s="37">
        <f t="shared" si="160"/>
        <v>1.1000000000000001</v>
      </c>
      <c r="Q193" s="38"/>
      <c r="R193" s="39">
        <f t="shared" si="138"/>
        <v>-0.20345638175369959</v>
      </c>
      <c r="S193" s="40">
        <f t="shared" si="139"/>
        <v>-0.40956181325782065</v>
      </c>
      <c r="T193" s="40">
        <f t="shared" si="140"/>
        <v>-0.2441476581044395</v>
      </c>
      <c r="U193" s="40">
        <f t="shared" si="141"/>
        <v>-0.49147417590938475</v>
      </c>
      <c r="V193" s="40">
        <f t="shared" si="142"/>
        <v>-0.33367127987507322</v>
      </c>
      <c r="W193" s="40">
        <f t="shared" si="143"/>
        <v>-0.67168703797715978</v>
      </c>
      <c r="X193" s="40">
        <f t="shared" si="144"/>
        <v>-0.44489503983343098</v>
      </c>
      <c r="Y193" s="40">
        <f t="shared" si="145"/>
        <v>-0.89558271730287975</v>
      </c>
      <c r="Z193" s="40">
        <f t="shared" si="146"/>
        <v>-0.57836355178346033</v>
      </c>
      <c r="AA193" s="41">
        <f t="shared" si="147"/>
        <v>-1.1642575324937436</v>
      </c>
      <c r="AB193" s="39">
        <f t="shared" si="161"/>
        <v>-0.12207382905221975</v>
      </c>
      <c r="AC193" s="40">
        <f t="shared" si="162"/>
        <v>-0.24573708795469237</v>
      </c>
      <c r="AD193" s="40">
        <f t="shared" si="163"/>
        <v>-0.16276510540295969</v>
      </c>
      <c r="AE193" s="40">
        <f t="shared" si="164"/>
        <v>-0.3276494506062565</v>
      </c>
      <c r="AF193" s="40">
        <f t="shared" si="165"/>
        <v>-0.24469227190838705</v>
      </c>
      <c r="AG193" s="40">
        <f t="shared" si="166"/>
        <v>-0.49257049451658391</v>
      </c>
      <c r="AH193" s="40">
        <f t="shared" si="167"/>
        <v>-0.35591603186674481</v>
      </c>
      <c r="AI193" s="40">
        <f t="shared" si="168"/>
        <v>-0.71646617384230382</v>
      </c>
      <c r="AJ193" s="40">
        <f t="shared" si="169"/>
        <v>-0.4893845438167741</v>
      </c>
      <c r="AK193" s="41">
        <f t="shared" si="170"/>
        <v>-0.98514098903316782</v>
      </c>
      <c r="AM193" s="38">
        <f>CHOOSE(Data!$F$13,R193,T193,V193,X193,Z193)</f>
        <v>-0.44489503983343098</v>
      </c>
      <c r="AN193" s="38">
        <f>CHOOSE(Data!$F$13,S193,U193,W193,Y193,AA193)</f>
        <v>-0.89558271730287975</v>
      </c>
      <c r="AO193" s="38">
        <f>CHOOSE(Data!$F$13,AB193,AD193,AF193,AH193,AJ193)</f>
        <v>-0.35591603186674481</v>
      </c>
      <c r="AP193" s="38">
        <f>CHOOSE(Data!$F$13,AC193,AE193,AG193,AI193,AK193)</f>
        <v>-0.71646617384230382</v>
      </c>
    </row>
    <row r="194" spans="1:42" x14ac:dyDescent="0.35">
      <c r="A194" s="4">
        <v>177</v>
      </c>
      <c r="B194" s="33">
        <f>Offset-DEGREES(ATAN2((Vfj*SIN(RADIANS(Data!$A194))),(Vcat+Vfj*COS(RADIANS(Data!$A194)))))</f>
        <v>159.70055392335678</v>
      </c>
      <c r="C194" s="33">
        <f t="shared" si="148"/>
        <v>-59.424404596921022</v>
      </c>
      <c r="D194" s="4">
        <f t="shared" si="149"/>
        <v>21.981101622036398</v>
      </c>
      <c r="E194" s="33">
        <f t="shared" si="137"/>
        <v>63.359519333852745</v>
      </c>
      <c r="F194" s="34">
        <f t="shared" si="150"/>
        <v>249.70055392335678</v>
      </c>
      <c r="G194" s="35">
        <f t="shared" si="151"/>
        <v>0.43999666204064408</v>
      </c>
      <c r="H194" s="36">
        <f t="shared" si="152"/>
        <v>0.52799599444877288</v>
      </c>
      <c r="I194" s="36">
        <f t="shared" si="153"/>
        <v>0.75</v>
      </c>
      <c r="J194" s="36">
        <f t="shared" si="154"/>
        <v>1</v>
      </c>
      <c r="K194" s="37">
        <f t="shared" si="155"/>
        <v>1.3</v>
      </c>
      <c r="L194" s="35">
        <f t="shared" si="156"/>
        <v>0.26399799722438644</v>
      </c>
      <c r="M194" s="36">
        <f t="shared" si="157"/>
        <v>0.35199732963251523</v>
      </c>
      <c r="N194" s="36">
        <f t="shared" si="158"/>
        <v>0.55000000000000004</v>
      </c>
      <c r="O194" s="36">
        <f t="shared" si="159"/>
        <v>0.8</v>
      </c>
      <c r="P194" s="37">
        <f t="shared" si="160"/>
        <v>1.1000000000000001</v>
      </c>
      <c r="Q194" s="38"/>
      <c r="R194" s="39">
        <f t="shared" si="138"/>
        <v>-0.15264653904191952</v>
      </c>
      <c r="S194" s="40">
        <f t="shared" si="139"/>
        <v>-0.41266947636750712</v>
      </c>
      <c r="T194" s="40">
        <f t="shared" si="140"/>
        <v>-0.18317584685030341</v>
      </c>
      <c r="U194" s="40">
        <f t="shared" si="141"/>
        <v>-0.49520337164100853</v>
      </c>
      <c r="V194" s="40">
        <f t="shared" si="142"/>
        <v>-0.26019493818538164</v>
      </c>
      <c r="W194" s="40">
        <f t="shared" si="143"/>
        <v>-0.70341921650087547</v>
      </c>
      <c r="X194" s="40">
        <f t="shared" si="144"/>
        <v>-0.34692658424717548</v>
      </c>
      <c r="Y194" s="40">
        <f t="shared" si="145"/>
        <v>-0.93789228866783392</v>
      </c>
      <c r="Z194" s="40">
        <f t="shared" si="146"/>
        <v>-0.45100455952132812</v>
      </c>
      <c r="AA194" s="41">
        <f t="shared" si="147"/>
        <v>-1.2192599752681841</v>
      </c>
      <c r="AB194" s="39">
        <f t="shared" si="161"/>
        <v>-9.1587923425151707E-2</v>
      </c>
      <c r="AC194" s="40">
        <f t="shared" si="162"/>
        <v>-0.24760168582050426</v>
      </c>
      <c r="AD194" s="40">
        <f t="shared" si="163"/>
        <v>-0.1221172312335356</v>
      </c>
      <c r="AE194" s="40">
        <f t="shared" si="164"/>
        <v>-0.33013558109400565</v>
      </c>
      <c r="AF194" s="40">
        <f t="shared" si="165"/>
        <v>-0.19080962133594653</v>
      </c>
      <c r="AG194" s="40">
        <f t="shared" si="166"/>
        <v>-0.51584075876730873</v>
      </c>
      <c r="AH194" s="40">
        <f t="shared" si="167"/>
        <v>-0.27754126739774038</v>
      </c>
      <c r="AI194" s="40">
        <f t="shared" si="168"/>
        <v>-0.75031383093426718</v>
      </c>
      <c r="AJ194" s="40">
        <f t="shared" si="169"/>
        <v>-0.38161924267189307</v>
      </c>
      <c r="AK194" s="41">
        <f t="shared" si="170"/>
        <v>-1.0316815175346175</v>
      </c>
      <c r="AM194" s="38">
        <f>CHOOSE(Data!$F$13,R194,T194,V194,X194,Z194)</f>
        <v>-0.34692658424717548</v>
      </c>
      <c r="AN194" s="38">
        <f>CHOOSE(Data!$F$13,S194,U194,W194,Y194,AA194)</f>
        <v>-0.93789228866783392</v>
      </c>
      <c r="AO194" s="38">
        <f>CHOOSE(Data!$F$13,AB194,AD194,AF194,AH194,AJ194)</f>
        <v>-0.27754126739774038</v>
      </c>
      <c r="AP194" s="38">
        <f>CHOOSE(Data!$F$13,AC194,AE194,AG194,AI194,AK194)</f>
        <v>-0.75031383093426718</v>
      </c>
    </row>
    <row r="195" spans="1:42" x14ac:dyDescent="0.35">
      <c r="A195" s="4">
        <v>178</v>
      </c>
      <c r="B195" s="33">
        <f>Offset-DEGREES(ATAN2((Vfj*SIN(RADIANS(Data!$A195))),(Vcat+Vfj*COS(RADIANS(Data!$A195)))))</f>
        <v>166.21517901780462</v>
      </c>
      <c r="C195" s="33">
        <f t="shared" si="148"/>
        <v>-59.744147348020192</v>
      </c>
      <c r="D195" s="4">
        <f t="shared" si="149"/>
        <v>14.65778861505048</v>
      </c>
      <c r="E195" s="33">
        <f t="shared" si="137"/>
        <v>61.515964671176633</v>
      </c>
      <c r="F195" s="34">
        <f t="shared" si="150"/>
        <v>256.21517901780464</v>
      </c>
      <c r="G195" s="35">
        <f t="shared" si="151"/>
        <v>0.4271941991053933</v>
      </c>
      <c r="H195" s="36">
        <f t="shared" si="152"/>
        <v>0.51263303892647194</v>
      </c>
      <c r="I195" s="36">
        <f t="shared" si="153"/>
        <v>0.75</v>
      </c>
      <c r="J195" s="36">
        <f t="shared" si="154"/>
        <v>1</v>
      </c>
      <c r="K195" s="37">
        <f t="shared" si="155"/>
        <v>1.3</v>
      </c>
      <c r="L195" s="35">
        <f t="shared" si="156"/>
        <v>0.25631651946323597</v>
      </c>
      <c r="M195" s="36">
        <f t="shared" si="157"/>
        <v>0.35</v>
      </c>
      <c r="N195" s="36">
        <f t="shared" si="158"/>
        <v>0.55000000000000004</v>
      </c>
      <c r="O195" s="36">
        <f t="shared" si="159"/>
        <v>0.8</v>
      </c>
      <c r="P195" s="37">
        <f t="shared" si="160"/>
        <v>1.1000000000000001</v>
      </c>
      <c r="Q195" s="38"/>
      <c r="R195" s="39">
        <f t="shared" si="138"/>
        <v>-0.10179019871562828</v>
      </c>
      <c r="S195" s="40">
        <f t="shared" si="139"/>
        <v>-0.41488991213902909</v>
      </c>
      <c r="T195" s="40">
        <f t="shared" si="140"/>
        <v>-0.12214823845875393</v>
      </c>
      <c r="U195" s="40">
        <f t="shared" si="141"/>
        <v>-0.49786789456683495</v>
      </c>
      <c r="V195" s="40">
        <f t="shared" si="142"/>
        <v>-0.17870712944275416</v>
      </c>
      <c r="W195" s="40">
        <f t="shared" si="143"/>
        <v>-0.72839807927144529</v>
      </c>
      <c r="X195" s="40">
        <f t="shared" si="144"/>
        <v>-0.23827617259033887</v>
      </c>
      <c r="Y195" s="40">
        <f t="shared" si="145"/>
        <v>-0.97119743902859368</v>
      </c>
      <c r="Z195" s="40">
        <f t="shared" si="146"/>
        <v>-0.30975902436744052</v>
      </c>
      <c r="AA195" s="41">
        <f t="shared" si="147"/>
        <v>-1.2625566707371718</v>
      </c>
      <c r="AB195" s="39">
        <f t="shared" si="161"/>
        <v>-6.1074119229376965E-2</v>
      </c>
      <c r="AC195" s="40">
        <f t="shared" si="162"/>
        <v>-0.24893394728341747</v>
      </c>
      <c r="AD195" s="40">
        <f t="shared" si="163"/>
        <v>-8.3396660406618597E-2</v>
      </c>
      <c r="AE195" s="40">
        <f t="shared" si="164"/>
        <v>-0.33991910366000777</v>
      </c>
      <c r="AF195" s="40">
        <f t="shared" si="165"/>
        <v>-0.13105189492468639</v>
      </c>
      <c r="AG195" s="40">
        <f t="shared" si="166"/>
        <v>-0.53415859146572653</v>
      </c>
      <c r="AH195" s="40">
        <f t="shared" si="167"/>
        <v>-0.1906209380722711</v>
      </c>
      <c r="AI195" s="40">
        <f t="shared" si="168"/>
        <v>-0.77695795122287503</v>
      </c>
      <c r="AJ195" s="40">
        <f t="shared" si="169"/>
        <v>-0.26210378984937277</v>
      </c>
      <c r="AK195" s="41">
        <f t="shared" si="170"/>
        <v>-1.0683171829314531</v>
      </c>
      <c r="AM195" s="38">
        <f>CHOOSE(Data!$F$13,R195,T195,V195,X195,Z195)</f>
        <v>-0.23827617259033887</v>
      </c>
      <c r="AN195" s="38">
        <f>CHOOSE(Data!$F$13,S195,U195,W195,Y195,AA195)</f>
        <v>-0.97119743902859368</v>
      </c>
      <c r="AO195" s="38">
        <f>CHOOSE(Data!$F$13,AB195,AD195,AF195,AH195,AJ195)</f>
        <v>-0.1906209380722711</v>
      </c>
      <c r="AP195" s="38">
        <f>CHOOSE(Data!$F$13,AC195,AE195,AG195,AI195,AK195)</f>
        <v>-0.77695795122287503</v>
      </c>
    </row>
    <row r="196" spans="1:42" x14ac:dyDescent="0.35">
      <c r="A196" s="4">
        <v>179</v>
      </c>
      <c r="B196" s="33">
        <f>Offset-DEGREES(ATAN2((Vfj*SIN(RADIANS(Data!$A196))),(Vcat+Vfj*COS(RADIANS(Data!$A196)))))</f>
        <v>173.02750890594865</v>
      </c>
      <c r="C196" s="33">
        <f t="shared" si="148"/>
        <v>-59.936031965684322</v>
      </c>
      <c r="D196" s="4">
        <f t="shared" si="149"/>
        <v>7.3300107036590445</v>
      </c>
      <c r="E196" s="33">
        <f t="shared" si="137"/>
        <v>60.382588423379872</v>
      </c>
      <c r="F196" s="34">
        <f t="shared" si="150"/>
        <v>263.02750890594865</v>
      </c>
      <c r="G196" s="35">
        <f t="shared" si="151"/>
        <v>0.41932353071791578</v>
      </c>
      <c r="H196" s="36">
        <f t="shared" si="152"/>
        <v>0.50318823686149894</v>
      </c>
      <c r="I196" s="36">
        <f t="shared" si="153"/>
        <v>0.75</v>
      </c>
      <c r="J196" s="36">
        <f t="shared" si="154"/>
        <v>1</v>
      </c>
      <c r="K196" s="37">
        <f t="shared" si="155"/>
        <v>1.3</v>
      </c>
      <c r="L196" s="35">
        <f t="shared" si="156"/>
        <v>0.25159411843074947</v>
      </c>
      <c r="M196" s="36">
        <f t="shared" si="157"/>
        <v>0.35</v>
      </c>
      <c r="N196" s="36">
        <f t="shared" si="158"/>
        <v>0.55000000000000004</v>
      </c>
      <c r="O196" s="36">
        <f t="shared" si="159"/>
        <v>0.8</v>
      </c>
      <c r="P196" s="37">
        <f t="shared" si="160"/>
        <v>1.1000000000000001</v>
      </c>
      <c r="Q196" s="38"/>
      <c r="R196" s="39">
        <f t="shared" si="138"/>
        <v>-5.0902852108743124E-2</v>
      </c>
      <c r="S196" s="40">
        <f t="shared" si="139"/>
        <v>-0.41622244420614118</v>
      </c>
      <c r="T196" s="40">
        <f t="shared" si="140"/>
        <v>-6.1083422530491753E-2</v>
      </c>
      <c r="U196" s="40">
        <f t="shared" si="141"/>
        <v>-0.49946693304736939</v>
      </c>
      <c r="V196" s="40">
        <f t="shared" si="142"/>
        <v>-9.1044590357700642E-2</v>
      </c>
      <c r="W196" s="40">
        <f t="shared" si="143"/>
        <v>-0.74445341195174763</v>
      </c>
      <c r="X196" s="40">
        <f t="shared" si="144"/>
        <v>-0.12139278714360086</v>
      </c>
      <c r="Y196" s="40">
        <f t="shared" si="145"/>
        <v>-0.99260454926899688</v>
      </c>
      <c r="Z196" s="40">
        <f t="shared" si="146"/>
        <v>-0.15781062328668111</v>
      </c>
      <c r="AA196" s="41">
        <f t="shared" si="147"/>
        <v>-1.290385914049696</v>
      </c>
      <c r="AB196" s="39">
        <f t="shared" si="161"/>
        <v>-3.0541711265245877E-2</v>
      </c>
      <c r="AC196" s="40">
        <f t="shared" si="162"/>
        <v>-0.24973346652368469</v>
      </c>
      <c r="AD196" s="40">
        <f t="shared" si="163"/>
        <v>-4.2487475500260295E-2</v>
      </c>
      <c r="AE196" s="40">
        <f t="shared" si="164"/>
        <v>-0.34741159224414891</v>
      </c>
      <c r="AF196" s="40">
        <f t="shared" si="165"/>
        <v>-6.6766032928980479E-2</v>
      </c>
      <c r="AG196" s="40">
        <f t="shared" si="166"/>
        <v>-0.5459325020979483</v>
      </c>
      <c r="AH196" s="40">
        <f t="shared" si="167"/>
        <v>-9.7114229714880693E-2</v>
      </c>
      <c r="AI196" s="40">
        <f t="shared" si="168"/>
        <v>-0.79408363941519755</v>
      </c>
      <c r="AJ196" s="40">
        <f t="shared" si="169"/>
        <v>-0.13353206585796096</v>
      </c>
      <c r="AK196" s="41">
        <f t="shared" si="170"/>
        <v>-1.0918650041958966</v>
      </c>
      <c r="AM196" s="38">
        <f>CHOOSE(Data!$F$13,R196,T196,V196,X196,Z196)</f>
        <v>-0.12139278714360086</v>
      </c>
      <c r="AN196" s="38">
        <f>CHOOSE(Data!$F$13,S196,U196,W196,Y196,AA196)</f>
        <v>-0.99260454926899688</v>
      </c>
      <c r="AO196" s="38">
        <f>CHOOSE(Data!$F$13,AB196,AD196,AF196,AH196,AJ196)</f>
        <v>-9.7114229714880693E-2</v>
      </c>
      <c r="AP196" s="38">
        <f>CHOOSE(Data!$F$13,AC196,AE196,AG196,AI196,AK196)</f>
        <v>-0.79408363941519755</v>
      </c>
    </row>
    <row r="197" spans="1:42" x14ac:dyDescent="0.35">
      <c r="A197" s="4">
        <v>180</v>
      </c>
      <c r="B197" s="33">
        <f>Offset-DEGREES(ATAN2((Vfj*SIN(RADIANS(Data!$A197))),(Vcat+Vfj*COS(RADIANS(Data!$A197)))))</f>
        <v>179.99999999999994</v>
      </c>
      <c r="C197" s="33">
        <f t="shared" si="148"/>
        <v>-60</v>
      </c>
      <c r="D197" s="4">
        <f t="shared" si="149"/>
        <v>5.145623510616204E-14</v>
      </c>
      <c r="E197" s="33">
        <f t="shared" si="137"/>
        <v>60</v>
      </c>
      <c r="F197" s="34">
        <f t="shared" si="150"/>
        <v>269.99999999999994</v>
      </c>
      <c r="G197" s="44">
        <f t="shared" si="151"/>
        <v>0.41666666666666669</v>
      </c>
      <c r="H197" s="45">
        <f t="shared" si="152"/>
        <v>0.5</v>
      </c>
      <c r="I197" s="45">
        <f t="shared" si="153"/>
        <v>0.75</v>
      </c>
      <c r="J197" s="45">
        <f t="shared" si="154"/>
        <v>1</v>
      </c>
      <c r="K197" s="46">
        <f t="shared" si="155"/>
        <v>1.3</v>
      </c>
      <c r="L197" s="44">
        <f t="shared" si="156"/>
        <v>0.25</v>
      </c>
      <c r="M197" s="45">
        <f t="shared" si="157"/>
        <v>0.35</v>
      </c>
      <c r="N197" s="45">
        <f t="shared" si="158"/>
        <v>0.55000000000000004</v>
      </c>
      <c r="O197" s="45">
        <f t="shared" si="159"/>
        <v>0.8</v>
      </c>
      <c r="P197" s="46">
        <f t="shared" si="160"/>
        <v>1.1000000000000001</v>
      </c>
      <c r="Q197" s="38"/>
      <c r="R197" s="39">
        <f t="shared" si="138"/>
        <v>-4.4664611997350766E-16</v>
      </c>
      <c r="S197" s="40">
        <f t="shared" si="139"/>
        <v>-0.41666666666666669</v>
      </c>
      <c r="T197" s="40">
        <f t="shared" si="140"/>
        <v>-5.3597534396820912E-16</v>
      </c>
      <c r="U197" s="40">
        <f t="shared" si="141"/>
        <v>-0.5</v>
      </c>
      <c r="V197" s="40">
        <f t="shared" si="142"/>
        <v>-8.0396301595231368E-16</v>
      </c>
      <c r="W197" s="40">
        <f t="shared" si="143"/>
        <v>-0.75</v>
      </c>
      <c r="X197" s="40">
        <f t="shared" si="144"/>
        <v>-1.0719506879364182E-15</v>
      </c>
      <c r="Y197" s="40">
        <f t="shared" si="145"/>
        <v>-1</v>
      </c>
      <c r="Z197" s="40">
        <f t="shared" si="146"/>
        <v>-1.3935358943173437E-15</v>
      </c>
      <c r="AA197" s="41">
        <f t="shared" si="147"/>
        <v>-1.3</v>
      </c>
      <c r="AB197" s="39">
        <f t="shared" si="161"/>
        <v>-2.6798767198410456E-16</v>
      </c>
      <c r="AC197" s="40">
        <f t="shared" si="162"/>
        <v>-0.25</v>
      </c>
      <c r="AD197" s="40">
        <f t="shared" si="163"/>
        <v>-3.7518274077774636E-16</v>
      </c>
      <c r="AE197" s="40">
        <f t="shared" si="164"/>
        <v>-0.35</v>
      </c>
      <c r="AF197" s="40">
        <f t="shared" si="165"/>
        <v>-5.8957287836503007E-16</v>
      </c>
      <c r="AG197" s="40">
        <f t="shared" si="166"/>
        <v>-0.55000000000000004</v>
      </c>
      <c r="AH197" s="40">
        <f t="shared" si="167"/>
        <v>-8.5756055034913463E-16</v>
      </c>
      <c r="AI197" s="40">
        <f t="shared" si="168"/>
        <v>-0.8</v>
      </c>
      <c r="AJ197" s="40">
        <f t="shared" si="169"/>
        <v>-1.1791457567300601E-15</v>
      </c>
      <c r="AK197" s="41">
        <f t="shared" si="170"/>
        <v>-1.1000000000000001</v>
      </c>
      <c r="AM197" s="38">
        <f>CHOOSE(Data!$F$13,R197,T197,V197,X197,Z197)</f>
        <v>-1.0719506879364182E-15</v>
      </c>
      <c r="AN197" s="38">
        <f>CHOOSE(Data!$F$13,S197,U197,W197,Y197,AA197)</f>
        <v>-1</v>
      </c>
      <c r="AO197" s="38">
        <f>CHOOSE(Data!$F$13,AB197,AD197,AF197,AH197,AJ197)</f>
        <v>-8.5756055034913463E-16</v>
      </c>
      <c r="AP197" s="38">
        <f>CHOOSE(Data!$F$13,AC197,AE197,AG197,AI197,AK197)</f>
        <v>-0.8</v>
      </c>
    </row>
    <row r="198" spans="1:42" x14ac:dyDescent="0.35">
      <c r="M198" s="38"/>
      <c r="N198" s="38"/>
      <c r="O198" s="38"/>
      <c r="R198" s="39">
        <f>-INDEX(R$17:R$196,ROWS(R17:R$196))</f>
        <v>5.0902852108743124E-2</v>
      </c>
      <c r="S198" s="40">
        <f>INDEX(S$17:S$196,ROWS(S17:S$196))</f>
        <v>-0.41622244420614118</v>
      </c>
      <c r="T198" s="40">
        <f>-INDEX(T$17:T$196,ROWS(T17:T$196))</f>
        <v>6.1083422530491753E-2</v>
      </c>
      <c r="U198" s="40">
        <f>INDEX(U$17:U$196,ROWS(U17:U$196))</f>
        <v>-0.49946693304736939</v>
      </c>
      <c r="V198" s="40">
        <f>-INDEX(V$17:V$196,ROWS(V17:V$196))</f>
        <v>9.1044590357700642E-2</v>
      </c>
      <c r="W198" s="40">
        <f>INDEX(W$17:W$196,ROWS(W17:W$196))</f>
        <v>-0.74445341195174763</v>
      </c>
      <c r="X198" s="40">
        <f>-INDEX(X$17:X$196,ROWS(X17:X$196))</f>
        <v>0.12139278714360086</v>
      </c>
      <c r="Y198" s="40">
        <f>INDEX(Y$17:Y$196,ROWS(Y17:Y$196))</f>
        <v>-0.99260454926899688</v>
      </c>
      <c r="Z198" s="40">
        <f>-INDEX(Z$17:Z$196,ROWS(Z17:Z$196))</f>
        <v>0.15781062328668111</v>
      </c>
      <c r="AA198" s="41">
        <f>INDEX(AA$17:AA$196,ROWS(AA17:AA$196))</f>
        <v>-1.290385914049696</v>
      </c>
      <c r="AB198" s="39">
        <f>-INDEX(AB$17:AB$196,ROWS(AB17:AB$196))</f>
        <v>3.0541711265245877E-2</v>
      </c>
      <c r="AC198" s="40">
        <f>INDEX(AC$17:AC$196,ROWS(AC17:AC$196))</f>
        <v>-0.24973346652368469</v>
      </c>
      <c r="AD198" s="40">
        <f>-INDEX(AD$17:AD$196,ROWS(AD17:AD$196))</f>
        <v>4.2487475500260295E-2</v>
      </c>
      <c r="AE198" s="40">
        <f>INDEX(AE$17:AE$196,ROWS(AE17:AE$196))</f>
        <v>-0.34741159224414891</v>
      </c>
      <c r="AF198" s="40">
        <f>-INDEX(AF$17:AF$196,ROWS(AF17:AF$196))</f>
        <v>6.6766032928980479E-2</v>
      </c>
      <c r="AG198" s="40">
        <f>INDEX(AG$17:AG$196,ROWS(AG17:AG$196))</f>
        <v>-0.5459325020979483</v>
      </c>
      <c r="AH198" s="40">
        <f>-INDEX(AH$17:AH$196,ROWS(AH17:AH$196))</f>
        <v>9.7114229714880693E-2</v>
      </c>
      <c r="AI198" s="40">
        <f>INDEX(AI$17:AI$196,ROWS(AI17:AI$196))</f>
        <v>-0.79408363941519755</v>
      </c>
      <c r="AJ198" s="40">
        <f>-INDEX(AJ$17:AJ$196,ROWS(AJ17:AJ$196))</f>
        <v>0.13353206585796096</v>
      </c>
      <c r="AK198" s="41">
        <f>INDEX(AK$17:AK$196,ROWS(AK17:AK$196))</f>
        <v>-1.0918650041958966</v>
      </c>
      <c r="AM198" s="38">
        <f>CHOOSE(Data!$F$13,R198,T198,V198,X198,Z198)</f>
        <v>0.12139278714360086</v>
      </c>
      <c r="AN198" s="38">
        <f>CHOOSE(Data!$F$13,S198,U198,W198,Y198,AA198)</f>
        <v>-0.99260454926899688</v>
      </c>
      <c r="AO198" s="38">
        <f>CHOOSE(Data!$F$13,AB198,AD198,AF198,AH198,AJ198)</f>
        <v>9.7114229714880693E-2</v>
      </c>
      <c r="AP198" s="38">
        <f>CHOOSE(Data!$F$13,AC198,AE198,AG198,AI198,AK198)</f>
        <v>-0.79408363941519755</v>
      </c>
    </row>
    <row r="199" spans="1:42" x14ac:dyDescent="0.35">
      <c r="R199" s="39">
        <f>-INDEX(R$17:R$196,ROWS(R18:R$196))</f>
        <v>0.10179019871562828</v>
      </c>
      <c r="S199" s="40">
        <f>INDEX(S$17:S$196,ROWS(S18:S$196))</f>
        <v>-0.41488991213902909</v>
      </c>
      <c r="T199" s="40">
        <f>-INDEX(T$17:T$196,ROWS(T18:T$196))</f>
        <v>0.12214823845875393</v>
      </c>
      <c r="U199" s="40">
        <f>INDEX(U$17:U$196,ROWS(U18:U$196))</f>
        <v>-0.49786789456683495</v>
      </c>
      <c r="V199" s="40">
        <f>-INDEX(V$17:V$196,ROWS(V18:V$196))</f>
        <v>0.17870712944275416</v>
      </c>
      <c r="W199" s="40">
        <f>INDEX(W$17:W$196,ROWS(W18:W$196))</f>
        <v>-0.72839807927144529</v>
      </c>
      <c r="X199" s="40">
        <f>-INDEX(X$17:X$196,ROWS(X18:X$196))</f>
        <v>0.23827617259033887</v>
      </c>
      <c r="Y199" s="40">
        <f>INDEX(Y$17:Y$196,ROWS(Y18:Y$196))</f>
        <v>-0.97119743902859368</v>
      </c>
      <c r="Z199" s="40">
        <f>-INDEX(Z$17:Z$196,ROWS(Z18:Z$196))</f>
        <v>0.30975902436744052</v>
      </c>
      <c r="AA199" s="41">
        <f>INDEX(AA$17:AA$196,ROWS(AA18:AA$196))</f>
        <v>-1.2625566707371718</v>
      </c>
      <c r="AB199" s="39">
        <f>-INDEX(AB$17:AB$196,ROWS(AB18:AB$196))</f>
        <v>6.1074119229376965E-2</v>
      </c>
      <c r="AC199" s="40">
        <f>INDEX(AC$17:AC$196,ROWS(AC18:AC$196))</f>
        <v>-0.24893394728341747</v>
      </c>
      <c r="AD199" s="40">
        <f>-INDEX(AD$17:AD$196,ROWS(AD18:AD$196))</f>
        <v>8.3396660406618597E-2</v>
      </c>
      <c r="AE199" s="40">
        <f>INDEX(AE$17:AE$196,ROWS(AE18:AE$196))</f>
        <v>-0.33991910366000777</v>
      </c>
      <c r="AF199" s="40">
        <f>-INDEX(AF$17:AF$196,ROWS(AF18:AF$196))</f>
        <v>0.13105189492468639</v>
      </c>
      <c r="AG199" s="40">
        <f>INDEX(AG$17:AG$196,ROWS(AG18:AG$196))</f>
        <v>-0.53415859146572653</v>
      </c>
      <c r="AH199" s="40">
        <f>-INDEX(AH$17:AH$196,ROWS(AH18:AH$196))</f>
        <v>0.1906209380722711</v>
      </c>
      <c r="AI199" s="40">
        <f>INDEX(AI$17:AI$196,ROWS(AI18:AI$196))</f>
        <v>-0.77695795122287503</v>
      </c>
      <c r="AJ199" s="40">
        <f>-INDEX(AJ$17:AJ$196,ROWS(AJ18:AJ$196))</f>
        <v>0.26210378984937277</v>
      </c>
      <c r="AK199" s="41">
        <f>INDEX(AK$17:AK$196,ROWS(AK18:AK$196))</f>
        <v>-1.0683171829314531</v>
      </c>
      <c r="AM199" s="38">
        <f>CHOOSE(Data!$F$13,R199,T199,V199,X199,Z199)</f>
        <v>0.23827617259033887</v>
      </c>
      <c r="AN199" s="38">
        <f>CHOOSE(Data!$F$13,S199,U199,W199,Y199,AA199)</f>
        <v>-0.97119743902859368</v>
      </c>
      <c r="AO199" s="38">
        <f>CHOOSE(Data!$F$13,AB199,AD199,AF199,AH199,AJ199)</f>
        <v>0.1906209380722711</v>
      </c>
      <c r="AP199" s="38">
        <f>CHOOSE(Data!$F$13,AC199,AE199,AG199,AI199,AK199)</f>
        <v>-0.77695795122287503</v>
      </c>
    </row>
    <row r="200" spans="1:42" x14ac:dyDescent="0.35">
      <c r="R200" s="39">
        <f>-INDEX(R$17:R$196,ROWS(R19:R$196))</f>
        <v>0.15264653904191952</v>
      </c>
      <c r="S200" s="40">
        <f>INDEX(S$17:S$196,ROWS(S19:S$196))</f>
        <v>-0.41266947636750712</v>
      </c>
      <c r="T200" s="40">
        <f>-INDEX(T$17:T$196,ROWS(T19:T$196))</f>
        <v>0.18317584685030341</v>
      </c>
      <c r="U200" s="40">
        <f>INDEX(U$17:U$196,ROWS(U19:U$196))</f>
        <v>-0.49520337164100853</v>
      </c>
      <c r="V200" s="40">
        <f>-INDEX(V$17:V$196,ROWS(V19:V$196))</f>
        <v>0.26019493818538164</v>
      </c>
      <c r="W200" s="40">
        <f>INDEX(W$17:W$196,ROWS(W19:W$196))</f>
        <v>-0.70341921650087547</v>
      </c>
      <c r="X200" s="40">
        <f>-INDEX(X$17:X$196,ROWS(X19:X$196))</f>
        <v>0.34692658424717548</v>
      </c>
      <c r="Y200" s="40">
        <f>INDEX(Y$17:Y$196,ROWS(Y19:Y$196))</f>
        <v>-0.93789228866783392</v>
      </c>
      <c r="Z200" s="40">
        <f>-INDEX(Z$17:Z$196,ROWS(Z19:Z$196))</f>
        <v>0.45100455952132812</v>
      </c>
      <c r="AA200" s="41">
        <f>INDEX(AA$17:AA$196,ROWS(AA19:AA$196))</f>
        <v>-1.2192599752681841</v>
      </c>
      <c r="AB200" s="39">
        <f>-INDEX(AB$17:AB$196,ROWS(AB19:AB$196))</f>
        <v>9.1587923425151707E-2</v>
      </c>
      <c r="AC200" s="40">
        <f>INDEX(AC$17:AC$196,ROWS(AC19:AC$196))</f>
        <v>-0.24760168582050426</v>
      </c>
      <c r="AD200" s="40">
        <f>-INDEX(AD$17:AD$196,ROWS(AD19:AD$196))</f>
        <v>0.1221172312335356</v>
      </c>
      <c r="AE200" s="40">
        <f>INDEX(AE$17:AE$196,ROWS(AE19:AE$196))</f>
        <v>-0.33013558109400565</v>
      </c>
      <c r="AF200" s="40">
        <f>-INDEX(AF$17:AF$196,ROWS(AF19:AF$196))</f>
        <v>0.19080962133594653</v>
      </c>
      <c r="AG200" s="40">
        <f>INDEX(AG$17:AG$196,ROWS(AG19:AG$196))</f>
        <v>-0.51584075876730873</v>
      </c>
      <c r="AH200" s="40">
        <f>-INDEX(AH$17:AH$196,ROWS(AH19:AH$196))</f>
        <v>0.27754126739774038</v>
      </c>
      <c r="AI200" s="40">
        <f>INDEX(AI$17:AI$196,ROWS(AI19:AI$196))</f>
        <v>-0.75031383093426718</v>
      </c>
      <c r="AJ200" s="40">
        <f>-INDEX(AJ$17:AJ$196,ROWS(AJ19:AJ$196))</f>
        <v>0.38161924267189307</v>
      </c>
      <c r="AK200" s="41">
        <f>INDEX(AK$17:AK$196,ROWS(AK19:AK$196))</f>
        <v>-1.0316815175346175</v>
      </c>
      <c r="AM200" s="38">
        <f>CHOOSE(Data!$F$13,R200,T200,V200,X200,Z200)</f>
        <v>0.34692658424717548</v>
      </c>
      <c r="AN200" s="38">
        <f>CHOOSE(Data!$F$13,S200,U200,W200,Y200,AA200)</f>
        <v>-0.93789228866783392</v>
      </c>
      <c r="AO200" s="38">
        <f>CHOOSE(Data!$F$13,AB200,AD200,AF200,AH200,AJ200)</f>
        <v>0.27754126739774038</v>
      </c>
      <c r="AP200" s="38">
        <f>CHOOSE(Data!$F$13,AC200,AE200,AG200,AI200,AK200)</f>
        <v>-0.75031383093426718</v>
      </c>
    </row>
    <row r="201" spans="1:42" x14ac:dyDescent="0.35">
      <c r="R201" s="39">
        <f>-INDEX(R$17:R$196,ROWS(R20:R$196))</f>
        <v>0.20345638175369959</v>
      </c>
      <c r="S201" s="40">
        <f>INDEX(S$17:S$196,ROWS(S20:S$196))</f>
        <v>-0.40956181325782065</v>
      </c>
      <c r="T201" s="40">
        <f>-INDEX(T$17:T$196,ROWS(T20:T$196))</f>
        <v>0.2441476581044395</v>
      </c>
      <c r="U201" s="40">
        <f>INDEX(U$17:U$196,ROWS(U20:U$196))</f>
        <v>-0.49147417590938475</v>
      </c>
      <c r="V201" s="40">
        <f>-INDEX(V$17:V$196,ROWS(V20:V$196))</f>
        <v>0.33367127987507322</v>
      </c>
      <c r="W201" s="40">
        <f>INDEX(W$17:W$196,ROWS(W20:W$196))</f>
        <v>-0.67168703797715978</v>
      </c>
      <c r="X201" s="40">
        <f>-INDEX(X$17:X$196,ROWS(X20:X$196))</f>
        <v>0.44489503983343098</v>
      </c>
      <c r="Y201" s="40">
        <f>INDEX(Y$17:Y$196,ROWS(Y20:Y$196))</f>
        <v>-0.89558271730287975</v>
      </c>
      <c r="Z201" s="40">
        <f>-INDEX(Z$17:Z$196,ROWS(Z20:Z$196))</f>
        <v>0.57836355178346033</v>
      </c>
      <c r="AA201" s="41">
        <f>INDEX(AA$17:AA$196,ROWS(AA20:AA$196))</f>
        <v>-1.1642575324937436</v>
      </c>
      <c r="AB201" s="39">
        <f>-INDEX(AB$17:AB$196,ROWS(AB20:AB$196))</f>
        <v>0.12207382905221975</v>
      </c>
      <c r="AC201" s="40">
        <f>INDEX(AC$17:AC$196,ROWS(AC20:AC$196))</f>
        <v>-0.24573708795469237</v>
      </c>
      <c r="AD201" s="40">
        <f>-INDEX(AD$17:AD$196,ROWS(AD20:AD$196))</f>
        <v>0.16276510540295969</v>
      </c>
      <c r="AE201" s="40">
        <f>INDEX(AE$17:AE$196,ROWS(AE20:AE$196))</f>
        <v>-0.3276494506062565</v>
      </c>
      <c r="AF201" s="40">
        <f>-INDEX(AF$17:AF$196,ROWS(AF20:AF$196))</f>
        <v>0.24469227190838705</v>
      </c>
      <c r="AG201" s="40">
        <f>INDEX(AG$17:AG$196,ROWS(AG20:AG$196))</f>
        <v>-0.49257049451658391</v>
      </c>
      <c r="AH201" s="40">
        <f>-INDEX(AH$17:AH$196,ROWS(AH20:AH$196))</f>
        <v>0.35591603186674481</v>
      </c>
      <c r="AI201" s="40">
        <f>INDEX(AI$17:AI$196,ROWS(AI20:AI$196))</f>
        <v>-0.71646617384230382</v>
      </c>
      <c r="AJ201" s="40">
        <f>-INDEX(AJ$17:AJ$196,ROWS(AJ20:AJ$196))</f>
        <v>0.4893845438167741</v>
      </c>
      <c r="AK201" s="41">
        <f>INDEX(AK$17:AK$196,ROWS(AK20:AK$196))</f>
        <v>-0.98514098903316782</v>
      </c>
      <c r="AM201" s="38">
        <f>CHOOSE(Data!$F$13,R201,T201,V201,X201,Z201)</f>
        <v>0.44489503983343098</v>
      </c>
      <c r="AN201" s="38">
        <f>CHOOSE(Data!$F$13,S201,U201,W201,Y201,AA201)</f>
        <v>-0.89558271730287975</v>
      </c>
      <c r="AO201" s="38">
        <f>CHOOSE(Data!$F$13,AB201,AD201,AF201,AH201,AJ201)</f>
        <v>0.35591603186674481</v>
      </c>
      <c r="AP201" s="38">
        <f>CHOOSE(Data!$F$13,AC201,AE201,AG201,AI201,AK201)</f>
        <v>-0.71646617384230382</v>
      </c>
    </row>
    <row r="202" spans="1:42" x14ac:dyDescent="0.35">
      <c r="R202" s="39">
        <f>-INDEX(R$17:R$196,ROWS(R21:R$196))</f>
        <v>0.25420424968066979</v>
      </c>
      <c r="S202" s="40">
        <f>INDEX(S$17:S$196,ROWS(S21:S$196))</f>
        <v>-0.40556786943425788</v>
      </c>
      <c r="T202" s="40">
        <f>-INDEX(T$17:T$196,ROWS(T21:T$196))</f>
        <v>0.30504509961680382</v>
      </c>
      <c r="U202" s="40">
        <f>INDEX(U$17:U$196,ROWS(U21:U$196))</f>
        <v>-0.48668144332110952</v>
      </c>
      <c r="V202" s="40">
        <f>-INDEX(V$17:V$196,ROWS(V21:V$196))</f>
        <v>0.40672679948907176</v>
      </c>
      <c r="W202" s="40">
        <f>INDEX(W$17:W$196,ROWS(W21:W$196))</f>
        <v>-0.64890859109481269</v>
      </c>
      <c r="X202" s="40">
        <f>-INDEX(X$17:X$196,ROWS(X21:X$196))</f>
        <v>0.53108670640168087</v>
      </c>
      <c r="Y202" s="40">
        <f>INDEX(Y$17:Y$196,ROWS(Y21:Y$196))</f>
        <v>-0.84731747903806098</v>
      </c>
      <c r="Z202" s="40">
        <f>-INDEX(Z$17:Z$196,ROWS(Z21:Z$196))</f>
        <v>0.6904127183221852</v>
      </c>
      <c r="AA202" s="41">
        <f>INDEX(AA$17:AA$196,ROWS(AA21:AA$196))</f>
        <v>-1.1015127227494794</v>
      </c>
      <c r="AB202" s="39">
        <f>-INDEX(AB$17:AB$196,ROWS(AB21:AB$196))</f>
        <v>0.15252254980840191</v>
      </c>
      <c r="AC202" s="40">
        <f>INDEX(AC$17:AC$196,ROWS(AC21:AC$196))</f>
        <v>-0.24334072166055476</v>
      </c>
      <c r="AD202" s="40">
        <f>-INDEX(AD$17:AD$196,ROWS(AD21:AD$196))</f>
        <v>0.20336339974453588</v>
      </c>
      <c r="AE202" s="40">
        <f>INDEX(AE$17:AE$196,ROWS(AE21:AE$196))</f>
        <v>-0.32445429554740635</v>
      </c>
      <c r="AF202" s="40">
        <f>-INDEX(AF$17:AF$196,ROWS(AF21:AF$196))</f>
        <v>0.29209768852092449</v>
      </c>
      <c r="AG202" s="40">
        <f>INDEX(AG$17:AG$196,ROWS(AG21:AG$196))</f>
        <v>-0.4660246134709336</v>
      </c>
      <c r="AH202" s="40">
        <f>-INDEX(AH$17:AH$196,ROWS(AH21:AH$196))</f>
        <v>0.42486936512134471</v>
      </c>
      <c r="AI202" s="40">
        <f>INDEX(AI$17:AI$196,ROWS(AI21:AI$196))</f>
        <v>-0.67785398323044888</v>
      </c>
      <c r="AJ202" s="40">
        <f>-INDEX(AJ$17:AJ$196,ROWS(AJ21:AJ$196))</f>
        <v>0.58419537704184898</v>
      </c>
      <c r="AK202" s="41">
        <f>INDEX(AK$17:AK$196,ROWS(AK21:AK$196))</f>
        <v>-0.9320492269418672</v>
      </c>
      <c r="AM202" s="38">
        <f>CHOOSE(Data!$F$13,R202,T202,V202,X202,Z202)</f>
        <v>0.53108670640168087</v>
      </c>
      <c r="AN202" s="38">
        <f>CHOOSE(Data!$F$13,S202,U202,W202,Y202,AA202)</f>
        <v>-0.84731747903806098</v>
      </c>
      <c r="AO202" s="38">
        <f>CHOOSE(Data!$F$13,AB202,AD202,AF202,AH202,AJ202)</f>
        <v>0.42486936512134471</v>
      </c>
      <c r="AP202" s="38">
        <f>CHOOSE(Data!$F$13,AC202,AE202,AG202,AI202,AK202)</f>
        <v>-0.67785398323044888</v>
      </c>
    </row>
    <row r="203" spans="1:42" x14ac:dyDescent="0.35">
      <c r="R203" s="39">
        <f>-INDEX(R$17:R$196,ROWS(R22:R$196))</f>
        <v>0.30487468453065669</v>
      </c>
      <c r="S203" s="40">
        <f>INDEX(S$17:S$196,ROWS(S22:S$196))</f>
        <v>-0.40068886149079702</v>
      </c>
      <c r="T203" s="40">
        <f>-INDEX(T$17:T$196,ROWS(T22:T$196))</f>
        <v>0.36584962143678801</v>
      </c>
      <c r="U203" s="40">
        <f>INDEX(U$17:U$196,ROWS(U22:U$196))</f>
        <v>-0.48082663378895635</v>
      </c>
      <c r="V203" s="40">
        <f>-INDEX(V$17:V$196,ROWS(V22:V$196))</f>
        <v>0.4877994952490507</v>
      </c>
      <c r="W203" s="40">
        <f>INDEX(W$17:W$196,ROWS(W22:W$196))</f>
        <v>-0.64110217838527517</v>
      </c>
      <c r="X203" s="40">
        <f>-INDEX(X$17:X$196,ROWS(X22:X$196))</f>
        <v>0.6055252599100025</v>
      </c>
      <c r="Y203" s="40">
        <f>INDEX(Y$17:Y$196,ROWS(Y22:Y$196))</f>
        <v>-0.79582608628451224</v>
      </c>
      <c r="Z203" s="40">
        <f>-INDEX(Z$17:Z$196,ROWS(Z22:Z$196))</f>
        <v>0.78718283788300325</v>
      </c>
      <c r="AA203" s="41">
        <f>INDEX(AA$17:AA$196,ROWS(AA22:AA$196))</f>
        <v>-1.0345739121698661</v>
      </c>
      <c r="AB203" s="39">
        <f>-INDEX(AB$17:AB$196,ROWS(AB22:AB$196))</f>
        <v>0.182924810718394</v>
      </c>
      <c r="AC203" s="40">
        <f>INDEX(AC$17:AC$196,ROWS(AC22:AC$196))</f>
        <v>-0.24041331689447817</v>
      </c>
      <c r="AD203" s="40">
        <f>-INDEX(AD$17:AD$196,ROWS(AD22:AD$196))</f>
        <v>0.24389974762452535</v>
      </c>
      <c r="AE203" s="40">
        <f>INDEX(AE$17:AE$196,ROWS(AE22:AE$196))</f>
        <v>-0.32055108919263758</v>
      </c>
      <c r="AF203" s="40">
        <f>-INDEX(AF$17:AF$196,ROWS(AF22:AF$196))</f>
        <v>0.33303889295050138</v>
      </c>
      <c r="AG203" s="40">
        <f>INDEX(AG$17:AG$196,ROWS(AG22:AG$196))</f>
        <v>-0.43770434745648179</v>
      </c>
      <c r="AH203" s="40">
        <f>-INDEX(AH$17:AH$196,ROWS(AH22:AH$196))</f>
        <v>0.484420207928002</v>
      </c>
      <c r="AI203" s="40">
        <f>INDEX(AI$17:AI$196,ROWS(AI22:AI$196))</f>
        <v>-0.63666086902760988</v>
      </c>
      <c r="AJ203" s="40">
        <f>-INDEX(AJ$17:AJ$196,ROWS(AJ22:AJ$196))</f>
        <v>0.66607778590100275</v>
      </c>
      <c r="AK203" s="41">
        <f>INDEX(AK$17:AK$196,ROWS(AK22:AK$196))</f>
        <v>-0.87540869491296358</v>
      </c>
      <c r="AM203" s="38">
        <f>CHOOSE(Data!$F$13,R203,T203,V203,X203,Z203)</f>
        <v>0.6055252599100025</v>
      </c>
      <c r="AN203" s="38">
        <f>CHOOSE(Data!$F$13,S203,U203,W203,Y203,AA203)</f>
        <v>-0.79582608628451224</v>
      </c>
      <c r="AO203" s="38">
        <f>CHOOSE(Data!$F$13,AB203,AD203,AF203,AH203,AJ203)</f>
        <v>0.484420207928002</v>
      </c>
      <c r="AP203" s="38">
        <f>CHOOSE(Data!$F$13,AC203,AE203,AG203,AI203,AK203)</f>
        <v>-0.63666086902760988</v>
      </c>
    </row>
    <row r="204" spans="1:42" x14ac:dyDescent="0.35">
      <c r="R204" s="39">
        <f>-INDEX(R$17:R$196,ROWS(R23:R$196))</f>
        <v>0.35545225159834698</v>
      </c>
      <c r="S204" s="40">
        <f>INDEX(S$17:S$196,ROWS(S23:S$196))</f>
        <v>-0.39492627562052252</v>
      </c>
      <c r="T204" s="40">
        <f>-INDEX(T$17:T$196,ROWS(T23:T$196))</f>
        <v>0.4265427019180163</v>
      </c>
      <c r="U204" s="40">
        <f>INDEX(U$17:U$196,ROWS(U23:U$196))</f>
        <v>-0.473911530744627</v>
      </c>
      <c r="V204" s="40">
        <f>-INDEX(V$17:V$196,ROWS(V23:V$196))</f>
        <v>0.56872360255735521</v>
      </c>
      <c r="W204" s="40">
        <f>INDEX(W$17:W$196,ROWS(W23:W$196))</f>
        <v>-0.63188204099283607</v>
      </c>
      <c r="X204" s="40">
        <f>-INDEX(X$17:X$196,ROWS(X23:X$196))</f>
        <v>0.66898407562937168</v>
      </c>
      <c r="Y204" s="40">
        <f>INDEX(Y$17:Y$196,ROWS(Y23:Y$196))</f>
        <v>-0.74327673618532897</v>
      </c>
      <c r="Z204" s="40">
        <f>-INDEX(Z$17:Z$196,ROWS(Z23:Z$196))</f>
        <v>0.86967929831818325</v>
      </c>
      <c r="AA204" s="41">
        <f>INDEX(AA$17:AA$196,ROWS(AA23:AA$196))</f>
        <v>-0.9662597570409277</v>
      </c>
      <c r="AB204" s="39">
        <f>-INDEX(AB$17:AB$196,ROWS(AB23:AB$196))</f>
        <v>0.21327135095900815</v>
      </c>
      <c r="AC204" s="40">
        <f>INDEX(AC$17:AC$196,ROWS(AC23:AC$196))</f>
        <v>-0.2369557653723135</v>
      </c>
      <c r="AD204" s="40">
        <f>-INDEX(AD$17:AD$196,ROWS(AD23:AD$196))</f>
        <v>0.28436180127867761</v>
      </c>
      <c r="AE204" s="40">
        <f>INDEX(AE$17:AE$196,ROWS(AE23:AE$196))</f>
        <v>-0.31594102049641803</v>
      </c>
      <c r="AF204" s="40">
        <f>-INDEX(AF$17:AF$196,ROWS(AF23:AF$196))</f>
        <v>0.36794124159615443</v>
      </c>
      <c r="AG204" s="40">
        <f>INDEX(AG$17:AG$196,ROWS(AG23:AG$196))</f>
        <v>-0.40880220490193098</v>
      </c>
      <c r="AH204" s="40">
        <f>-INDEX(AH$17:AH$196,ROWS(AH23:AH$196))</f>
        <v>0.53518726050349741</v>
      </c>
      <c r="AI204" s="40">
        <f>INDEX(AI$17:AI$196,ROWS(AI23:AI$196))</f>
        <v>-0.59462138894826322</v>
      </c>
      <c r="AJ204" s="40">
        <f>-INDEX(AJ$17:AJ$196,ROWS(AJ23:AJ$196))</f>
        <v>0.73588248319230887</v>
      </c>
      <c r="AK204" s="41">
        <f>INDEX(AK$17:AK$196,ROWS(AK23:AK$196))</f>
        <v>-0.81760440980386195</v>
      </c>
      <c r="AM204" s="38">
        <f>CHOOSE(Data!$F$13,R204,T204,V204,X204,Z204)</f>
        <v>0.66898407562937168</v>
      </c>
      <c r="AN204" s="38">
        <f>CHOOSE(Data!$F$13,S204,U204,W204,Y204,AA204)</f>
        <v>-0.74327673618532897</v>
      </c>
      <c r="AO204" s="38">
        <f>CHOOSE(Data!$F$13,AB204,AD204,AF204,AH204,AJ204)</f>
        <v>0.53518726050349741</v>
      </c>
      <c r="AP204" s="38">
        <f>CHOOSE(Data!$F$13,AC204,AE204,AG204,AI204,AK204)</f>
        <v>-0.59462138894826322</v>
      </c>
    </row>
    <row r="205" spans="1:42" x14ac:dyDescent="0.35">
      <c r="R205" s="39">
        <f>-INDEX(R$17:R$196,ROWS(R24:R$196))</f>
        <v>0.40592154446685719</v>
      </c>
      <c r="S205" s="40">
        <f>INDEX(S$17:S$196,ROWS(S24:S$196))</f>
        <v>-0.38828186716291341</v>
      </c>
      <c r="T205" s="40">
        <f>-INDEX(T$17:T$196,ROWS(T24:T$196))</f>
        <v>0.48710585336022866</v>
      </c>
      <c r="U205" s="40">
        <f>INDEX(U$17:U$196,ROWS(U24:U$196))</f>
        <v>-0.46593824059549616</v>
      </c>
      <c r="V205" s="40">
        <f>-INDEX(V$17:V$196,ROWS(V24:V$196))</f>
        <v>0.64947447114697143</v>
      </c>
      <c r="W205" s="40">
        <f>INDEX(W$17:W$196,ROWS(W24:W$196))</f>
        <v>-0.62125098746066143</v>
      </c>
      <c r="X205" s="40">
        <f>-INDEX(X$17:X$196,ROWS(X24:X$196))</f>
        <v>0.73065878004034301</v>
      </c>
      <c r="Y205" s="40">
        <f>INDEX(Y$17:Y$196,ROWS(Y24:Y$196))</f>
        <v>-0.69890736089324434</v>
      </c>
      <c r="Z205" s="40">
        <f>-INDEX(Z$17:Z$196,ROWS(Z24:Z$196))</f>
        <v>0.93942391132464698</v>
      </c>
      <c r="AA205" s="41">
        <f>INDEX(AA$17:AA$196,ROWS(AA24:AA$196))</f>
        <v>-0.89860042000407614</v>
      </c>
      <c r="AB205" s="39">
        <f>-INDEX(AB$17:AB$196,ROWS(AB24:AB$196))</f>
        <v>0.24355292668011433</v>
      </c>
      <c r="AC205" s="40">
        <f>INDEX(AC$17:AC$196,ROWS(AC24:AC$196))</f>
        <v>-0.23296912029774808</v>
      </c>
      <c r="AD205" s="40">
        <f>-INDEX(AD$17:AD$196,ROWS(AD24:AD$196))</f>
        <v>0.32473723557348572</v>
      </c>
      <c r="AE205" s="40">
        <f>INDEX(AE$17:AE$196,ROWS(AE24:AE$196))</f>
        <v>-0.31062549373033072</v>
      </c>
      <c r="AF205" s="40">
        <f>-INDEX(AF$17:AF$196,ROWS(AF24:AF$196))</f>
        <v>0.40592154446685719</v>
      </c>
      <c r="AG205" s="40">
        <f>INDEX(AG$17:AG$196,ROWS(AG24:AG$196))</f>
        <v>-0.38828186716291341</v>
      </c>
      <c r="AH205" s="40">
        <f>-INDEX(AH$17:AH$196,ROWS(AH24:AH$196))</f>
        <v>0.57810702235362887</v>
      </c>
      <c r="AI205" s="40">
        <f>INDEX(AI$17:AI$196,ROWS(AI24:AI$196))</f>
        <v>-0.55298487384866224</v>
      </c>
      <c r="AJ205" s="40">
        <f>-INDEX(AJ$17:AJ$196,ROWS(AJ24:AJ$196))</f>
        <v>0.79489715573623976</v>
      </c>
      <c r="AK205" s="41">
        <f>INDEX(AK$17:AK$196,ROWS(AK24:AK$196))</f>
        <v>-0.76035420154191069</v>
      </c>
      <c r="AM205" s="38">
        <f>CHOOSE(Data!$F$13,R205,T205,V205,X205,Z205)</f>
        <v>0.73065878004034301</v>
      </c>
      <c r="AN205" s="38">
        <f>CHOOSE(Data!$F$13,S205,U205,W205,Y205,AA205)</f>
        <v>-0.69890736089324434</v>
      </c>
      <c r="AO205" s="38">
        <f>CHOOSE(Data!$F$13,AB205,AD205,AF205,AH205,AJ205)</f>
        <v>0.57810702235362887</v>
      </c>
      <c r="AP205" s="38">
        <f>CHOOSE(Data!$F$13,AC205,AE205,AG205,AI205,AK205)</f>
        <v>-0.55298487384866224</v>
      </c>
    </row>
    <row r="206" spans="1:42" x14ac:dyDescent="0.35">
      <c r="R206" s="39">
        <f>-INDEX(R$17:R$196,ROWS(R25:R$196))</f>
        <v>0.45626718970067359</v>
      </c>
      <c r="S206" s="40">
        <f>INDEX(S$17:S$196,ROWS(S25:S$196))</f>
        <v>-0.38075766006915168</v>
      </c>
      <c r="T206" s="40">
        <f>-INDEX(T$17:T$196,ROWS(T25:T$196))</f>
        <v>0.54752062764080833</v>
      </c>
      <c r="U206" s="40">
        <f>INDEX(U$17:U$196,ROWS(U25:U$196))</f>
        <v>-0.45690919208298203</v>
      </c>
      <c r="V206" s="40">
        <f>-INDEX(V$17:V$196,ROWS(V25:V$196))</f>
        <v>0.7300275035210777</v>
      </c>
      <c r="W206" s="40">
        <f>INDEX(W$17:W$196,ROWS(W25:W$196))</f>
        <v>-0.60921225611064278</v>
      </c>
      <c r="X206" s="40">
        <f>-INDEX(X$17:X$196,ROWS(X25:X$196))</f>
        <v>0.82128094146121233</v>
      </c>
      <c r="Y206" s="40">
        <f>INDEX(Y$17:Y$196,ROWS(Y25:Y$196))</f>
        <v>-0.68536378812447296</v>
      </c>
      <c r="Z206" s="40">
        <f>-INDEX(Z$17:Z$196,ROWS(Z25:Z$196))</f>
        <v>0.99811184319007185</v>
      </c>
      <c r="AA206" s="41">
        <f>INDEX(AA$17:AA$196,ROWS(AA25:AA$196))</f>
        <v>-0.83293021825583791</v>
      </c>
      <c r="AB206" s="39">
        <f>-INDEX(AB$17:AB$196,ROWS(AB25:AB$196))</f>
        <v>0.27376031382040417</v>
      </c>
      <c r="AC206" s="40">
        <f>INDEX(AC$17:AC$196,ROWS(AC25:AC$196))</f>
        <v>-0.22845459604149101</v>
      </c>
      <c r="AD206" s="40">
        <f>-INDEX(AD$17:AD$196,ROWS(AD25:AD$196))</f>
        <v>0.36501375176053885</v>
      </c>
      <c r="AE206" s="40">
        <f>INDEX(AE$17:AE$196,ROWS(AE25:AE$196))</f>
        <v>-0.30460612805532139</v>
      </c>
      <c r="AF206" s="40">
        <f>-INDEX(AF$17:AF$196,ROWS(AF25:AF$196))</f>
        <v>0.45626718970067359</v>
      </c>
      <c r="AG206" s="40">
        <f>INDEX(AG$17:AG$196,ROWS(AG25:AG$196))</f>
        <v>-0.38075766006915168</v>
      </c>
      <c r="AH206" s="40">
        <f>-INDEX(AH$17:AH$196,ROWS(AH25:AH$196))</f>
        <v>0.61422267273235187</v>
      </c>
      <c r="AI206" s="40">
        <f>INDEX(AI$17:AI$196,ROWS(AI25:AI$196))</f>
        <v>-0.51257244200359253</v>
      </c>
      <c r="AJ206" s="40">
        <f>-INDEX(AJ$17:AJ$196,ROWS(AJ25:AJ$196))</f>
        <v>0.84455617500698388</v>
      </c>
      <c r="AK206" s="41">
        <f>INDEX(AK$17:AK$196,ROWS(AK25:AK$196))</f>
        <v>-0.7047871077549398</v>
      </c>
      <c r="AM206" s="38">
        <f>CHOOSE(Data!$F$13,R206,T206,V206,X206,Z206)</f>
        <v>0.82128094146121233</v>
      </c>
      <c r="AN206" s="38">
        <f>CHOOSE(Data!$F$13,S206,U206,W206,Y206,AA206)</f>
        <v>-0.68536378812447296</v>
      </c>
      <c r="AO206" s="38">
        <f>CHOOSE(Data!$F$13,AB206,AD206,AF206,AH206,AJ206)</f>
        <v>0.61422267273235187</v>
      </c>
      <c r="AP206" s="38">
        <f>CHOOSE(Data!$F$13,AC206,AE206,AG206,AI206,AK206)</f>
        <v>-0.51257244200359253</v>
      </c>
    </row>
    <row r="207" spans="1:42" x14ac:dyDescent="0.35">
      <c r="R207" s="39">
        <f>-INDEX(R$17:R$196,ROWS(R26:R$196))</f>
        <v>0.50647385152854663</v>
      </c>
      <c r="S207" s="40">
        <f>INDEX(S$17:S$196,ROWS(S26:S$196))</f>
        <v>-0.37235594628560686</v>
      </c>
      <c r="T207" s="40">
        <f>-INDEX(T$17:T$196,ROWS(T26:T$196))</f>
        <v>0.60776862183425595</v>
      </c>
      <c r="U207" s="40">
        <f>INDEX(U$17:U$196,ROWS(U26:U$196))</f>
        <v>-0.44682713554272824</v>
      </c>
      <c r="V207" s="40">
        <f>-INDEX(V$17:V$196,ROWS(V26:V$196))</f>
        <v>0.8103581624456746</v>
      </c>
      <c r="W207" s="40">
        <f>INDEX(W$17:W$196,ROWS(W26:W$196))</f>
        <v>-0.59576951405697087</v>
      </c>
      <c r="X207" s="40">
        <f>-INDEX(X$17:X$196,ROWS(X26:X$196))</f>
        <v>0.91165293275138393</v>
      </c>
      <c r="Y207" s="40">
        <f>INDEX(Y$17:Y$196,ROWS(Y26:Y$196))</f>
        <v>-0.67024070331409225</v>
      </c>
      <c r="Z207" s="40">
        <f>-INDEX(Z$17:Z$196,ROWS(Z26:Z$196))</f>
        <v>1.0473969438811277</v>
      </c>
      <c r="AA207" s="41">
        <f>INDEX(AA$17:AA$196,ROWS(AA26:AA$196))</f>
        <v>-0.77003872756405845</v>
      </c>
      <c r="AB207" s="39">
        <f>-INDEX(AB$17:AB$196,ROWS(AB26:AB$196))</f>
        <v>0.30388431091712798</v>
      </c>
      <c r="AC207" s="40">
        <f>INDEX(AC$17:AC$196,ROWS(AC26:AC$196))</f>
        <v>-0.22341356777136412</v>
      </c>
      <c r="AD207" s="40">
        <f>-INDEX(AD$17:AD$196,ROWS(AD26:AD$196))</f>
        <v>0.4051790812228373</v>
      </c>
      <c r="AE207" s="40">
        <f>INDEX(AE$17:AE$196,ROWS(AE26:AE$196))</f>
        <v>-0.29788475702848544</v>
      </c>
      <c r="AF207" s="40">
        <f>-INDEX(AF$17:AF$196,ROWS(AF26:AF$196))</f>
        <v>0.50647385152854663</v>
      </c>
      <c r="AG207" s="40">
        <f>INDEX(AG$17:AG$196,ROWS(AG26:AG$196))</f>
        <v>-0.37235594628560686</v>
      </c>
      <c r="AH207" s="40">
        <f>-INDEX(AH$17:AH$196,ROWS(AH26:AH$196))</f>
        <v>0.64455196546530935</v>
      </c>
      <c r="AI207" s="40">
        <f>INDEX(AI$17:AI$196,ROWS(AI26:AI$196))</f>
        <v>-0.4738699861932667</v>
      </c>
      <c r="AJ207" s="40">
        <f>-INDEX(AJ$17:AJ$196,ROWS(AJ26:AJ$196))</f>
        <v>0.88625895251480036</v>
      </c>
      <c r="AK207" s="41">
        <f>INDEX(AK$17:AK$196,ROWS(AK26:AK$196))</f>
        <v>-0.65157123101574177</v>
      </c>
      <c r="AM207" s="38">
        <f>CHOOSE(Data!$F$13,R207,T207,V207,X207,Z207)</f>
        <v>0.91165293275138393</v>
      </c>
      <c r="AN207" s="38">
        <f>CHOOSE(Data!$F$13,S207,U207,W207,Y207,AA207)</f>
        <v>-0.67024070331409225</v>
      </c>
      <c r="AO207" s="38">
        <f>CHOOSE(Data!$F$13,AB207,AD207,AF207,AH207,AJ207)</f>
        <v>0.64455196546530935</v>
      </c>
      <c r="AP207" s="38">
        <f>CHOOSE(Data!$F$13,AC207,AE207,AG207,AI207,AK207)</f>
        <v>-0.4738699861932667</v>
      </c>
    </row>
    <row r="208" spans="1:42" x14ac:dyDescent="0.35">
      <c r="R208" s="39">
        <f>-INDEX(R$17:R$196,ROWS(R27:R$196))</f>
        <v>0.55652623651492272</v>
      </c>
      <c r="S208" s="40">
        <f>INDEX(S$17:S$196,ROWS(S27:S$196))</f>
        <v>-0.3630792850556866</v>
      </c>
      <c r="T208" s="40">
        <f>-INDEX(T$17:T$196,ROWS(T27:T$196))</f>
        <v>0.66783148381790725</v>
      </c>
      <c r="U208" s="40">
        <f>INDEX(U$17:U$196,ROWS(U27:U$196))</f>
        <v>-0.43569514206682397</v>
      </c>
      <c r="V208" s="40">
        <f>-INDEX(V$17:V$196,ROWS(V27:V$196))</f>
        <v>0.89044197842387629</v>
      </c>
      <c r="W208" s="40">
        <f>INDEX(W$17:W$196,ROWS(W27:W$196))</f>
        <v>-0.58092685608909855</v>
      </c>
      <c r="X208" s="40">
        <f>-INDEX(X$17:X$196,ROWS(X27:X$196))</f>
        <v>1.0017472257268609</v>
      </c>
      <c r="Y208" s="40">
        <f>INDEX(Y$17:Y$196,ROWS(Y27:Y$196))</f>
        <v>-0.65354271310023593</v>
      </c>
      <c r="Z208" s="40">
        <f>-INDEX(Z$17:Z$196,ROWS(Z27:Z$196))</f>
        <v>1.0887797255336285</v>
      </c>
      <c r="AA208" s="41">
        <f>INDEX(AA$17:AA$196,ROWS(AA27:AA$196))</f>
        <v>-0.7103229612415165</v>
      </c>
      <c r="AB208" s="39">
        <f>-INDEX(AB$17:AB$196,ROWS(AB27:AB$196))</f>
        <v>0.33391574190895362</v>
      </c>
      <c r="AC208" s="40">
        <f>INDEX(AC$17:AC$196,ROWS(AC27:AC$196))</f>
        <v>-0.21784757103341199</v>
      </c>
      <c r="AD208" s="40">
        <f>-INDEX(AD$17:AD$196,ROWS(AD27:AD$196))</f>
        <v>0.44522098921193815</v>
      </c>
      <c r="AE208" s="40">
        <f>INDEX(AE$17:AE$196,ROWS(AE27:AE$196))</f>
        <v>-0.29046342804454928</v>
      </c>
      <c r="AF208" s="40">
        <f>-INDEX(AF$17:AF$196,ROWS(AF27:AF$196))</f>
        <v>0.55652623651492272</v>
      </c>
      <c r="AG208" s="40">
        <f>INDEX(AG$17:AG$196,ROWS(AG27:AG$196))</f>
        <v>-0.3630792850556866</v>
      </c>
      <c r="AH208" s="40">
        <f>-INDEX(AH$17:AH$196,ROWS(AH27:AH$196))</f>
        <v>0.67001829263607904</v>
      </c>
      <c r="AI208" s="40">
        <f>INDEX(AI$17:AI$196,ROWS(AI27:AI$196))</f>
        <v>-0.43712182230247171</v>
      </c>
      <c r="AJ208" s="40">
        <f>-INDEX(AJ$17:AJ$196,ROWS(AJ27:AJ$196))</f>
        <v>0.92127515237460866</v>
      </c>
      <c r="AK208" s="41">
        <f>INDEX(AK$17:AK$196,ROWS(AK27:AK$196))</f>
        <v>-0.60104250566589856</v>
      </c>
      <c r="AM208" s="38">
        <f>CHOOSE(Data!$F$13,R208,T208,V208,X208,Z208)</f>
        <v>1.0017472257268609</v>
      </c>
      <c r="AN208" s="38">
        <f>CHOOSE(Data!$F$13,S208,U208,W208,Y208,AA208)</f>
        <v>-0.65354271310023593</v>
      </c>
      <c r="AO208" s="38">
        <f>CHOOSE(Data!$F$13,AB208,AD208,AF208,AH208,AJ208)</f>
        <v>0.67001829263607904</v>
      </c>
      <c r="AP208" s="38">
        <f>CHOOSE(Data!$F$13,AC208,AE208,AG208,AI208,AK208)</f>
        <v>-0.43712182230247171</v>
      </c>
    </row>
    <row r="209" spans="18:42" x14ac:dyDescent="0.35">
      <c r="R209" s="39">
        <f>-INDEX(R$17:R$196,ROWS(R28:R$196))</f>
        <v>0.60640909821846478</v>
      </c>
      <c r="S209" s="40">
        <f>INDEX(S$17:S$196,ROWS(S28:S$196))</f>
        <v>-0.35293050214026644</v>
      </c>
      <c r="T209" s="40">
        <f>-INDEX(T$17:T$196,ROWS(T28:T$196))</f>
        <v>0.72769091786215778</v>
      </c>
      <c r="U209" s="40">
        <f>INDEX(U$17:U$196,ROWS(U28:U$196))</f>
        <v>-0.42351660256831974</v>
      </c>
      <c r="V209" s="40">
        <f>-INDEX(V$17:V$196,ROWS(V28:V$196))</f>
        <v>0.97025455714954356</v>
      </c>
      <c r="W209" s="40">
        <f>INDEX(W$17:W$196,ROWS(W28:W$196))</f>
        <v>-0.56468880342442629</v>
      </c>
      <c r="X209" s="40">
        <f>-INDEX(X$17:X$196,ROWS(X28:X$196))</f>
        <v>1.0915363767932365</v>
      </c>
      <c r="Y209" s="40">
        <f>INDEX(Y$17:Y$196,ROWS(Y28:Y$196))</f>
        <v>-0.63527490385247953</v>
      </c>
      <c r="Z209" s="40">
        <f>-INDEX(Z$17:Z$196,ROWS(Z28:Z$196))</f>
        <v>1.1643054685794523</v>
      </c>
      <c r="AA209" s="41">
        <f>INDEX(AA$17:AA$196,ROWS(AA28:AA$196))</f>
        <v>-0.67762656410931155</v>
      </c>
      <c r="AB209" s="39">
        <f>-INDEX(AB$17:AB$196,ROWS(AB28:AB$196))</f>
        <v>0.36384545893107889</v>
      </c>
      <c r="AC209" s="40">
        <f>INDEX(AC$17:AC$196,ROWS(AC28:AC$196))</f>
        <v>-0.21175830128415987</v>
      </c>
      <c r="AD209" s="40">
        <f>-INDEX(AD$17:AD$196,ROWS(AD28:AD$196))</f>
        <v>0.48512727857477178</v>
      </c>
      <c r="AE209" s="40">
        <f>INDEX(AE$17:AE$196,ROWS(AE28:AE$196))</f>
        <v>-0.28234440171221314</v>
      </c>
      <c r="AF209" s="40">
        <f>-INDEX(AF$17:AF$196,ROWS(AF28:AF$196))</f>
        <v>0.60640909821846478</v>
      </c>
      <c r="AG209" s="40">
        <f>INDEX(AG$17:AG$196,ROWS(AG28:AG$196))</f>
        <v>-0.35293050214026644</v>
      </c>
      <c r="AH209" s="40">
        <f>-INDEX(AH$17:AH$196,ROWS(AH28:AH$196))</f>
        <v>0.72769091786215778</v>
      </c>
      <c r="AI209" s="40">
        <f>INDEX(AI$17:AI$196,ROWS(AI28:AI$196))</f>
        <v>-0.42351660256831974</v>
      </c>
      <c r="AJ209" s="40">
        <f>-INDEX(AJ$17:AJ$196,ROWS(AJ28:AJ$196))</f>
        <v>0.95070774910136846</v>
      </c>
      <c r="AK209" s="41">
        <f>INDEX(AK$17:AK$196,ROWS(AK28:AK$196))</f>
        <v>-0.55331254802201058</v>
      </c>
      <c r="AM209" s="38">
        <f>CHOOSE(Data!$F$13,R209,T209,V209,X209,Z209)</f>
        <v>1.0915363767932365</v>
      </c>
      <c r="AN209" s="38">
        <f>CHOOSE(Data!$F$13,S209,U209,W209,Y209,AA209)</f>
        <v>-0.63527490385247953</v>
      </c>
      <c r="AO209" s="38">
        <f>CHOOSE(Data!$F$13,AB209,AD209,AF209,AH209,AJ209)</f>
        <v>0.72769091786215778</v>
      </c>
      <c r="AP209" s="38">
        <f>CHOOSE(Data!$F$13,AC209,AE209,AG209,AI209,AK209)</f>
        <v>-0.42351660256831974</v>
      </c>
    </row>
    <row r="210" spans="18:42" x14ac:dyDescent="0.35">
      <c r="R210" s="39">
        <f>-INDEX(R$17:R$196,ROWS(R29:R$196))</f>
        <v>0.65610724183627356</v>
      </c>
      <c r="S210" s="40">
        <f>INDEX(S$17:S$196,ROWS(S29:S$196))</f>
        <v>-0.34191268895693566</v>
      </c>
      <c r="T210" s="40">
        <f>-INDEX(T$17:T$196,ROWS(T29:T$196))</f>
        <v>0.78732869020352825</v>
      </c>
      <c r="U210" s="40">
        <f>INDEX(U$17:U$196,ROWS(U29:U$196))</f>
        <v>-0.41029522674832286</v>
      </c>
      <c r="V210" s="40">
        <f>-INDEX(V$17:V$196,ROWS(V29:V$196))</f>
        <v>1.0497715869380377</v>
      </c>
      <c r="W210" s="40">
        <f>INDEX(W$17:W$196,ROWS(W29:W$196))</f>
        <v>-0.54706030233109715</v>
      </c>
      <c r="X210" s="40">
        <f>-INDEX(X$17:X$196,ROWS(X29:X$196))</f>
        <v>1.1809930353052922</v>
      </c>
      <c r="Y210" s="40">
        <f>INDEX(Y$17:Y$196,ROWS(Y29:Y$196))</f>
        <v>-0.61544284012248418</v>
      </c>
      <c r="Z210" s="40">
        <f>-INDEX(Z$17:Z$196,ROWS(Z29:Z$196))</f>
        <v>1.259725904325645</v>
      </c>
      <c r="AA210" s="41">
        <f>INDEX(AA$17:AA$196,ROWS(AA29:AA$196))</f>
        <v>-0.65647236279731647</v>
      </c>
      <c r="AB210" s="39">
        <f>-INDEX(AB$17:AB$196,ROWS(AB29:AB$196))</f>
        <v>0.39366434510176412</v>
      </c>
      <c r="AC210" s="40">
        <f>INDEX(AC$17:AC$196,ROWS(AC29:AC$196))</f>
        <v>-0.20514761337416143</v>
      </c>
      <c r="AD210" s="40">
        <f>-INDEX(AD$17:AD$196,ROWS(AD29:AD$196))</f>
        <v>0.52488579346901887</v>
      </c>
      <c r="AE210" s="40">
        <f>INDEX(AE$17:AE$196,ROWS(AE29:AE$196))</f>
        <v>-0.27353015116554857</v>
      </c>
      <c r="AF210" s="40">
        <f>-INDEX(AF$17:AF$196,ROWS(AF29:AF$196))</f>
        <v>0.65610724183627356</v>
      </c>
      <c r="AG210" s="40">
        <f>INDEX(AG$17:AG$196,ROWS(AG29:AG$196))</f>
        <v>-0.34191268895693566</v>
      </c>
      <c r="AH210" s="40">
        <f>-INDEX(AH$17:AH$196,ROWS(AH29:AH$196))</f>
        <v>0.78732869020352825</v>
      </c>
      <c r="AI210" s="40">
        <f>INDEX(AI$17:AI$196,ROWS(AI29:AI$196))</f>
        <v>-0.41029522674832286</v>
      </c>
      <c r="AJ210" s="40">
        <f>-INDEX(AJ$17:AJ$196,ROWS(AJ29:AJ$196))</f>
        <v>0.97548963078355677</v>
      </c>
      <c r="AK210" s="41">
        <f>INDEX(AK$17:AK$196,ROWS(AK29:AK$196))</f>
        <v>-0.5083502535002421</v>
      </c>
      <c r="AM210" s="38">
        <f>CHOOSE(Data!$F$13,R210,T210,V210,X210,Z210)</f>
        <v>1.1809930353052922</v>
      </c>
      <c r="AN210" s="38">
        <f>CHOOSE(Data!$F$13,S210,U210,W210,Y210,AA210)</f>
        <v>-0.61544284012248418</v>
      </c>
      <c r="AO210" s="38">
        <f>CHOOSE(Data!$F$13,AB210,AD210,AF210,AH210,AJ210)</f>
        <v>0.78732869020352825</v>
      </c>
      <c r="AP210" s="38">
        <f>CHOOSE(Data!$F$13,AC210,AE210,AG210,AI210,AK210)</f>
        <v>-0.41029522674832286</v>
      </c>
    </row>
    <row r="211" spans="18:42" x14ac:dyDescent="0.35">
      <c r="R211" s="39">
        <f>-INDEX(R$17:R$196,ROWS(R30:R$196))</f>
        <v>0.70560552883236427</v>
      </c>
      <c r="S211" s="40">
        <f>INDEX(S$17:S$196,ROWS(S30:S$196))</f>
        <v>-0.33002920163832289</v>
      </c>
      <c r="T211" s="40">
        <f>-INDEX(T$17:T$196,ROWS(T30:T$196))</f>
        <v>0.84672663459883712</v>
      </c>
      <c r="U211" s="40">
        <f>INDEX(U$17:U$196,ROWS(U30:U$196))</f>
        <v>-0.39603504196598749</v>
      </c>
      <c r="V211" s="40">
        <f>-INDEX(V$17:V$196,ROWS(V30:V$196))</f>
        <v>1.1289688461317828</v>
      </c>
      <c r="W211" s="40">
        <f>INDEX(W$17:W$196,ROWS(W30:W$196))</f>
        <v>-0.52804672262131658</v>
      </c>
      <c r="X211" s="40">
        <f>-INDEX(X$17:X$196,ROWS(X30:X$196))</f>
        <v>1.2700899518982556</v>
      </c>
      <c r="Y211" s="40">
        <f>INDEX(Y$17:Y$196,ROWS(Y30:Y$196))</f>
        <v>-0.59405256294898112</v>
      </c>
      <c r="Z211" s="40">
        <f>-INDEX(Z$17:Z$196,ROWS(Z30:Z$196))</f>
        <v>1.3547626153581394</v>
      </c>
      <c r="AA211" s="41">
        <f>INDEX(AA$17:AA$196,ROWS(AA30:AA$196))</f>
        <v>-0.63365606714557998</v>
      </c>
      <c r="AB211" s="39">
        <f>-INDEX(AB$17:AB$196,ROWS(AB30:AB$196))</f>
        <v>0.42336331729941856</v>
      </c>
      <c r="AC211" s="40">
        <f>INDEX(AC$17:AC$196,ROWS(AC30:AC$196))</f>
        <v>-0.19801752098299374</v>
      </c>
      <c r="AD211" s="40">
        <f>-INDEX(AD$17:AD$196,ROWS(AD30:AD$196))</f>
        <v>0.56448442306589142</v>
      </c>
      <c r="AE211" s="40">
        <f>INDEX(AE$17:AE$196,ROWS(AE30:AE$196))</f>
        <v>-0.26402336131065829</v>
      </c>
      <c r="AF211" s="40">
        <f>-INDEX(AF$17:AF$196,ROWS(AF30:AF$196))</f>
        <v>0.70560552883236427</v>
      </c>
      <c r="AG211" s="40">
        <f>INDEX(AG$17:AG$196,ROWS(AG30:AG$196))</f>
        <v>-0.33002920163832289</v>
      </c>
      <c r="AH211" s="40">
        <f>-INDEX(AH$17:AH$196,ROWS(AH30:AH$196))</f>
        <v>0.84672663459883712</v>
      </c>
      <c r="AI211" s="40">
        <f>INDEX(AI$17:AI$196,ROWS(AI30:AI$196))</f>
        <v>-0.39603504196598749</v>
      </c>
      <c r="AJ211" s="40">
        <f>-INDEX(AJ$17:AJ$196,ROWS(AJ30:AJ$196))</f>
        <v>0.99639705165668213</v>
      </c>
      <c r="AK211" s="41">
        <f>INDEX(AK$17:AK$196,ROWS(AK30:AK$196))</f>
        <v>-0.46603960716860893</v>
      </c>
      <c r="AM211" s="38">
        <f>CHOOSE(Data!$F$13,R211,T211,V211,X211,Z211)</f>
        <v>1.2700899518982556</v>
      </c>
      <c r="AN211" s="38">
        <f>CHOOSE(Data!$F$13,S211,U211,W211,Y211,AA211)</f>
        <v>-0.59405256294898112</v>
      </c>
      <c r="AO211" s="38">
        <f>CHOOSE(Data!$F$13,AB211,AD211,AF211,AH211,AJ211)</f>
        <v>0.84672663459883712</v>
      </c>
      <c r="AP211" s="38">
        <f>CHOOSE(Data!$F$13,AC211,AE211,AG211,AI211,AK211)</f>
        <v>-0.39603504196598749</v>
      </c>
    </row>
    <row r="212" spans="18:42" x14ac:dyDescent="0.35">
      <c r="R212" s="39">
        <f>-INDEX(R$17:R$196,ROWS(R31:R$196))</f>
        <v>0.75488888154901945</v>
      </c>
      <c r="S212" s="40">
        <f>INDEX(S$17:S$196,ROWS(S31:S$196))</f>
        <v>-0.31728366000978225</v>
      </c>
      <c r="T212" s="40">
        <f>-INDEX(T$17:T$196,ROWS(T31:T$196))</f>
        <v>0.90586665785882337</v>
      </c>
      <c r="U212" s="40">
        <f>INDEX(U$17:U$196,ROWS(U31:U$196))</f>
        <v>-0.3807403920117387</v>
      </c>
      <c r="V212" s="40">
        <f>-INDEX(V$17:V$196,ROWS(V31:V$196))</f>
        <v>1.2078222104784313</v>
      </c>
      <c r="W212" s="40">
        <f>INDEX(W$17:W$196,ROWS(W31:W$196))</f>
        <v>-0.50765385601565161</v>
      </c>
      <c r="X212" s="40">
        <f>-INDEX(X$17:X$196,ROWS(X31:X$196))</f>
        <v>1.3587999867882352</v>
      </c>
      <c r="Y212" s="40">
        <f>INDEX(Y$17:Y$196,ROWS(Y31:Y$196))</f>
        <v>-0.57111058801760806</v>
      </c>
      <c r="Z212" s="40">
        <f>-INDEX(Z$17:Z$196,ROWS(Z31:Z$196))</f>
        <v>1.4493866525741175</v>
      </c>
      <c r="AA212" s="41">
        <f>INDEX(AA$17:AA$196,ROWS(AA31:AA$196))</f>
        <v>-0.60918462721878186</v>
      </c>
      <c r="AB212" s="39">
        <f>-INDEX(AB$17:AB$196,ROWS(AB31:AB$196))</f>
        <v>0.45293332892941168</v>
      </c>
      <c r="AC212" s="40">
        <f>INDEX(AC$17:AC$196,ROWS(AC31:AC$196))</f>
        <v>-0.19037019600586935</v>
      </c>
      <c r="AD212" s="40">
        <f>-INDEX(AD$17:AD$196,ROWS(AD31:AD$196))</f>
        <v>0.60391110523921565</v>
      </c>
      <c r="AE212" s="40">
        <f>INDEX(AE$17:AE$196,ROWS(AE31:AE$196))</f>
        <v>-0.2538269280078258</v>
      </c>
      <c r="AF212" s="40">
        <f>-INDEX(AF$17:AF$196,ROWS(AF31:AF$196))</f>
        <v>0.75488888154901945</v>
      </c>
      <c r="AG212" s="40">
        <f>INDEX(AG$17:AG$196,ROWS(AG31:AG$196))</f>
        <v>-0.31728366000978225</v>
      </c>
      <c r="AH212" s="40">
        <f>-INDEX(AH$17:AH$196,ROWS(AH31:AH$196))</f>
        <v>0.90586665785882337</v>
      </c>
      <c r="AI212" s="40">
        <f>INDEX(AI$17:AI$196,ROWS(AI31:AI$196))</f>
        <v>-0.3807403920117387</v>
      </c>
      <c r="AJ212" s="40">
        <f>-INDEX(AJ$17:AJ$196,ROWS(AJ31:AJ$196))</f>
        <v>1.0568444341686274</v>
      </c>
      <c r="AK212" s="41">
        <f>INDEX(AK$17:AK$196,ROWS(AK31:AK$196))</f>
        <v>-0.44419712401369515</v>
      </c>
      <c r="AM212" s="38">
        <f>CHOOSE(Data!$F$13,R212,T212,V212,X212,Z212)</f>
        <v>1.3587999867882352</v>
      </c>
      <c r="AN212" s="38">
        <f>CHOOSE(Data!$F$13,S212,U212,W212,Y212,AA212)</f>
        <v>-0.57111058801760806</v>
      </c>
      <c r="AO212" s="38">
        <f>CHOOSE(Data!$F$13,AB212,AD212,AF212,AH212,AJ212)</f>
        <v>0.90586665785882337</v>
      </c>
      <c r="AP212" s="38">
        <f>CHOOSE(Data!$F$13,AC212,AE212,AG212,AI212,AK212)</f>
        <v>-0.3807403920117387</v>
      </c>
    </row>
    <row r="213" spans="18:42" x14ac:dyDescent="0.35">
      <c r="R213" s="39">
        <f>-INDEX(R$17:R$196,ROWS(R32:R$196))</f>
        <v>0.80394228779958121</v>
      </c>
      <c r="S213" s="40">
        <f>INDEX(S$17:S$196,ROWS(S32:S$196))</f>
        <v>-0.30367994648676327</v>
      </c>
      <c r="T213" s="40">
        <f>-INDEX(T$17:T$196,ROWS(T32:T$196))</f>
        <v>0.96473074535949765</v>
      </c>
      <c r="U213" s="40">
        <f>INDEX(U$17:U$196,ROWS(U32:U$196))</f>
        <v>-0.36441593578411596</v>
      </c>
      <c r="V213" s="40">
        <f>-INDEX(V$17:V$196,ROWS(V32:V$196))</f>
        <v>1.2863076604793302</v>
      </c>
      <c r="W213" s="40">
        <f>INDEX(W$17:W$196,ROWS(W32:W$196))</f>
        <v>-0.48588791437882128</v>
      </c>
      <c r="X213" s="40">
        <f>-INDEX(X$17:X$196,ROWS(X32:X$196))</f>
        <v>1.4470961180392463</v>
      </c>
      <c r="Y213" s="40">
        <f>INDEX(Y$17:Y$196,ROWS(Y32:Y$196))</f>
        <v>-0.54662390367617386</v>
      </c>
      <c r="Z213" s="40">
        <f>-INDEX(Z$17:Z$196,ROWS(Z32:Z$196))</f>
        <v>1.543569192575196</v>
      </c>
      <c r="AA213" s="41">
        <f>INDEX(AA$17:AA$196,ROWS(AA32:AA$196))</f>
        <v>-0.58306549725458545</v>
      </c>
      <c r="AB213" s="39">
        <f>-INDEX(AB$17:AB$196,ROWS(AB32:AB$196))</f>
        <v>0.48236537267974883</v>
      </c>
      <c r="AC213" s="40">
        <f>INDEX(AC$17:AC$196,ROWS(AC32:AC$196))</f>
        <v>-0.18220796789205798</v>
      </c>
      <c r="AD213" s="40">
        <f>-INDEX(AD$17:AD$196,ROWS(AD32:AD$196))</f>
        <v>0.6431538302396651</v>
      </c>
      <c r="AE213" s="40">
        <f>INDEX(AE$17:AE$196,ROWS(AE32:AE$196))</f>
        <v>-0.24294395718941064</v>
      </c>
      <c r="AF213" s="40">
        <f>-INDEX(AF$17:AF$196,ROWS(AF32:AF$196))</f>
        <v>0.80394228779958121</v>
      </c>
      <c r="AG213" s="40">
        <f>INDEX(AG$17:AG$196,ROWS(AG32:AG$196))</f>
        <v>-0.30367994648676327</v>
      </c>
      <c r="AH213" s="40">
        <f>-INDEX(AH$17:AH$196,ROWS(AH32:AH$196))</f>
        <v>0.96473074535949765</v>
      </c>
      <c r="AI213" s="40">
        <f>INDEX(AI$17:AI$196,ROWS(AI32:AI$196))</f>
        <v>-0.36441593578411596</v>
      </c>
      <c r="AJ213" s="40">
        <f>-INDEX(AJ$17:AJ$196,ROWS(AJ32:AJ$196))</f>
        <v>1.1255192029194139</v>
      </c>
      <c r="AK213" s="41">
        <f>INDEX(AK$17:AK$196,ROWS(AK32:AK$196))</f>
        <v>-0.4251519250814686</v>
      </c>
      <c r="AM213" s="38">
        <f>CHOOSE(Data!$F$13,R213,T213,V213,X213,Z213)</f>
        <v>1.4470961180392463</v>
      </c>
      <c r="AN213" s="38">
        <f>CHOOSE(Data!$F$13,S213,U213,W213,Y213,AA213)</f>
        <v>-0.54662390367617386</v>
      </c>
      <c r="AO213" s="38">
        <f>CHOOSE(Data!$F$13,AB213,AD213,AF213,AH213,AJ213)</f>
        <v>0.96473074535949765</v>
      </c>
      <c r="AP213" s="38">
        <f>CHOOSE(Data!$F$13,AC213,AE213,AG213,AI213,AK213)</f>
        <v>-0.36441593578411596</v>
      </c>
    </row>
    <row r="214" spans="18:42" x14ac:dyDescent="0.35">
      <c r="R214" s="39">
        <f>-INDEX(R$17:R$196,ROWS(R33:R$196))</f>
        <v>0.85275080544131499</v>
      </c>
      <c r="S214" s="40">
        <f>INDEX(S$17:S$196,ROWS(S33:S$196))</f>
        <v>-0.28922220489218714</v>
      </c>
      <c r="T214" s="40">
        <f>-INDEX(T$17:T$196,ROWS(T33:T$196))</f>
        <v>1.023300966529578</v>
      </c>
      <c r="U214" s="40">
        <f>INDEX(U$17:U$196,ROWS(U33:U$196))</f>
        <v>-0.34706664587062458</v>
      </c>
      <c r="V214" s="40">
        <f>-INDEX(V$17:V$196,ROWS(V33:V$196))</f>
        <v>1.3644012887061041</v>
      </c>
      <c r="W214" s="40">
        <f>INDEX(W$17:W$196,ROWS(W33:W$196))</f>
        <v>-0.46275552782749946</v>
      </c>
      <c r="X214" s="40">
        <f>-INDEX(X$17:X$196,ROWS(X33:X$196))</f>
        <v>1.5349514497943668</v>
      </c>
      <c r="Y214" s="40">
        <f>INDEX(Y$17:Y$196,ROWS(Y33:Y$196))</f>
        <v>-0.52059996880593684</v>
      </c>
      <c r="Z214" s="40">
        <f>-INDEX(Z$17:Z$196,ROWS(Z33:Z$196))</f>
        <v>1.6372815464473247</v>
      </c>
      <c r="AA214" s="41">
        <f>INDEX(AA$17:AA$196,ROWS(AA33:AA$196))</f>
        <v>-0.55530663339299935</v>
      </c>
      <c r="AB214" s="39">
        <f>-INDEX(AB$17:AB$196,ROWS(AB33:AB$196))</f>
        <v>0.51165048326478901</v>
      </c>
      <c r="AC214" s="40">
        <f>INDEX(AC$17:AC$196,ROWS(AC33:AC$196))</f>
        <v>-0.17353332293531229</v>
      </c>
      <c r="AD214" s="40">
        <f>-INDEX(AD$17:AD$196,ROWS(AD33:AD$196))</f>
        <v>0.68220064435305205</v>
      </c>
      <c r="AE214" s="40">
        <f>INDEX(AE$17:AE$196,ROWS(AE33:AE$196))</f>
        <v>-0.23137776391374973</v>
      </c>
      <c r="AF214" s="40">
        <f>-INDEX(AF$17:AF$196,ROWS(AF33:AF$196))</f>
        <v>0.85275080544131499</v>
      </c>
      <c r="AG214" s="40">
        <f>INDEX(AG$17:AG$196,ROWS(AG33:AG$196))</f>
        <v>-0.28922220489218714</v>
      </c>
      <c r="AH214" s="40">
        <f>-INDEX(AH$17:AH$196,ROWS(AH33:AH$196))</f>
        <v>1.023300966529578</v>
      </c>
      <c r="AI214" s="40">
        <f>INDEX(AI$17:AI$196,ROWS(AI33:AI$196))</f>
        <v>-0.34706664587062458</v>
      </c>
      <c r="AJ214" s="40">
        <f>-INDEX(AJ$17:AJ$196,ROWS(AJ33:AJ$196))</f>
        <v>1.193851127617841</v>
      </c>
      <c r="AK214" s="41">
        <f>INDEX(AK$17:AK$196,ROWS(AK33:AK$196))</f>
        <v>-0.40491108684906202</v>
      </c>
      <c r="AM214" s="38">
        <f>CHOOSE(Data!$F$13,R214,T214,V214,X214,Z214)</f>
        <v>1.5349514497943668</v>
      </c>
      <c r="AN214" s="38">
        <f>CHOOSE(Data!$F$13,S214,U214,W214,Y214,AA214)</f>
        <v>-0.52059996880593684</v>
      </c>
      <c r="AO214" s="38">
        <f>CHOOSE(Data!$F$13,AB214,AD214,AF214,AH214,AJ214)</f>
        <v>1.023300966529578</v>
      </c>
      <c r="AP214" s="38">
        <f>CHOOSE(Data!$F$13,AC214,AE214,AG214,AI214,AK214)</f>
        <v>-0.34706664587062458</v>
      </c>
    </row>
    <row r="215" spans="18:42" x14ac:dyDescent="0.35">
      <c r="R215" s="39">
        <f>-INDEX(R$17:R$196,ROWS(R34:R$196))</f>
        <v>0.90129956692693003</v>
      </c>
      <c r="S215" s="40">
        <f>INDEX(S$17:S$196,ROWS(S34:S$196))</f>
        <v>-0.27391483919419779</v>
      </c>
      <c r="T215" s="40">
        <f>-INDEX(T$17:T$196,ROWS(T34:T$196))</f>
        <v>1.0815594803123163</v>
      </c>
      <c r="U215" s="40">
        <f>INDEX(U$17:U$196,ROWS(U34:U$196))</f>
        <v>-0.32869780703303741</v>
      </c>
      <c r="V215" s="40">
        <f>-INDEX(V$17:V$196,ROWS(V34:V$196))</f>
        <v>1.442079307083088</v>
      </c>
      <c r="W215" s="40">
        <f>INDEX(W$17:W$196,ROWS(W34:W$196))</f>
        <v>-0.4382637427107165</v>
      </c>
      <c r="X215" s="40">
        <f>-INDEX(X$17:X$196,ROWS(X34:X$196))</f>
        <v>1.6223392204684741</v>
      </c>
      <c r="Y215" s="40">
        <f>INDEX(Y$17:Y$196,ROWS(Y34:Y$196))</f>
        <v>-0.49304671054955607</v>
      </c>
      <c r="Z215" s="40">
        <f>-INDEX(Z$17:Z$196,ROWS(Z34:Z$196))</f>
        <v>1.7304951684997056</v>
      </c>
      <c r="AA215" s="41">
        <f>INDEX(AA$17:AA$196,ROWS(AA34:AA$196))</f>
        <v>-0.52591649125285977</v>
      </c>
      <c r="AB215" s="39">
        <f>-INDEX(AB$17:AB$196,ROWS(AB34:AB$196))</f>
        <v>0.54077974015615815</v>
      </c>
      <c r="AC215" s="40">
        <f>INDEX(AC$17:AC$196,ROWS(AC34:AC$196))</f>
        <v>-0.16434890351651871</v>
      </c>
      <c r="AD215" s="40">
        <f>-INDEX(AD$17:AD$196,ROWS(AD34:AD$196))</f>
        <v>0.72103965354154398</v>
      </c>
      <c r="AE215" s="40">
        <f>INDEX(AE$17:AE$196,ROWS(AE34:AE$196))</f>
        <v>-0.21913187135535825</v>
      </c>
      <c r="AF215" s="40">
        <f>-INDEX(AF$17:AF$196,ROWS(AF34:AF$196))</f>
        <v>0.90129956692693003</v>
      </c>
      <c r="AG215" s="40">
        <f>INDEX(AG$17:AG$196,ROWS(AG34:AG$196))</f>
        <v>-0.27391483919419779</v>
      </c>
      <c r="AH215" s="40">
        <f>-INDEX(AH$17:AH$196,ROWS(AH34:AH$196))</f>
        <v>1.0815594803123163</v>
      </c>
      <c r="AI215" s="40">
        <f>INDEX(AI$17:AI$196,ROWS(AI34:AI$196))</f>
        <v>-0.32869780703303741</v>
      </c>
      <c r="AJ215" s="40">
        <f>-INDEX(AJ$17:AJ$196,ROWS(AJ34:AJ$196))</f>
        <v>1.261819393697702</v>
      </c>
      <c r="AK215" s="41">
        <f>INDEX(AK$17:AK$196,ROWS(AK34:AK$196))</f>
        <v>-0.38348077487187687</v>
      </c>
      <c r="AM215" s="38">
        <f>CHOOSE(Data!$F$13,R215,T215,V215,X215,Z215)</f>
        <v>1.6223392204684741</v>
      </c>
      <c r="AN215" s="38">
        <f>CHOOSE(Data!$F$13,S215,U215,W215,Y215,AA215)</f>
        <v>-0.49304671054955607</v>
      </c>
      <c r="AO215" s="38">
        <f>CHOOSE(Data!$F$13,AB215,AD215,AF215,AH215,AJ215)</f>
        <v>1.0815594803123163</v>
      </c>
      <c r="AP215" s="38">
        <f>CHOOSE(Data!$F$13,AC215,AE215,AG215,AI215,AK215)</f>
        <v>-0.32869780703303741</v>
      </c>
    </row>
    <row r="216" spans="18:42" x14ac:dyDescent="0.35">
      <c r="R216" s="39">
        <f>-INDEX(R$17:R$196,ROWS(R35:R$196))</f>
        <v>0.94957378383337354</v>
      </c>
      <c r="S216" s="40">
        <f>INDEX(S$17:S$196,ROWS(S35:S$196))</f>
        <v>-0.25776251216467405</v>
      </c>
      <c r="T216" s="40">
        <f>-INDEX(T$17:T$196,ROWS(T35:T$196))</f>
        <v>1.1394885406000483</v>
      </c>
      <c r="U216" s="40">
        <f>INDEX(U$17:U$196,ROWS(U35:U$196))</f>
        <v>-0.30931501459760885</v>
      </c>
      <c r="V216" s="40">
        <f>-INDEX(V$17:V$196,ROWS(V35:V$196))</f>
        <v>1.5193180541333977</v>
      </c>
      <c r="W216" s="40">
        <f>INDEX(W$17:W$196,ROWS(W35:W$196))</f>
        <v>-0.41242001946347845</v>
      </c>
      <c r="X216" s="40">
        <f>-INDEX(X$17:X$196,ROWS(X35:X$196))</f>
        <v>1.7092328109000725</v>
      </c>
      <c r="Y216" s="40">
        <f>INDEX(Y$17:Y$196,ROWS(Y35:Y$196))</f>
        <v>-0.4639725218964133</v>
      </c>
      <c r="Z216" s="40">
        <f>-INDEX(Z$17:Z$196,ROWS(Z35:Z$196))</f>
        <v>1.8231816649600774</v>
      </c>
      <c r="AA216" s="41">
        <f>INDEX(AA$17:AA$196,ROWS(AA35:AA$196))</f>
        <v>-0.49490402335617417</v>
      </c>
      <c r="AB216" s="39">
        <f>-INDEX(AB$17:AB$196,ROWS(AB35:AB$196))</f>
        <v>0.56974427030002417</v>
      </c>
      <c r="AC216" s="40">
        <f>INDEX(AC$17:AC$196,ROWS(AC35:AC$196))</f>
        <v>-0.15465750729880443</v>
      </c>
      <c r="AD216" s="40">
        <f>-INDEX(AD$17:AD$196,ROWS(AD35:AD$196))</f>
        <v>0.75965902706669886</v>
      </c>
      <c r="AE216" s="40">
        <f>INDEX(AE$17:AE$196,ROWS(AE35:AE$196))</f>
        <v>-0.20621000973173922</v>
      </c>
      <c r="AF216" s="40">
        <f>-INDEX(AF$17:AF$196,ROWS(AF35:AF$196))</f>
        <v>0.94957378383337354</v>
      </c>
      <c r="AG216" s="40">
        <f>INDEX(AG$17:AG$196,ROWS(AG35:AG$196))</f>
        <v>-0.25776251216467405</v>
      </c>
      <c r="AH216" s="40">
        <f>-INDEX(AH$17:AH$196,ROWS(AH35:AH$196))</f>
        <v>1.1394885406000483</v>
      </c>
      <c r="AI216" s="40">
        <f>INDEX(AI$17:AI$196,ROWS(AI35:AI$196))</f>
        <v>-0.30931501459760885</v>
      </c>
      <c r="AJ216" s="40">
        <f>-INDEX(AJ$17:AJ$196,ROWS(AJ35:AJ$196))</f>
        <v>1.3294032973667229</v>
      </c>
      <c r="AK216" s="41">
        <f>INDEX(AK$17:AK$196,ROWS(AK35:AK$196))</f>
        <v>-0.36086751703054365</v>
      </c>
      <c r="AM216" s="38">
        <f>CHOOSE(Data!$F$13,R216,T216,V216,X216,Z216)</f>
        <v>1.7092328109000725</v>
      </c>
      <c r="AN216" s="38">
        <f>CHOOSE(Data!$F$13,S216,U216,W216,Y216,AA216)</f>
        <v>-0.4639725218964133</v>
      </c>
      <c r="AO216" s="38">
        <f>CHOOSE(Data!$F$13,AB216,AD216,AF216,AH216,AJ216)</f>
        <v>1.1394885406000483</v>
      </c>
      <c r="AP216" s="38">
        <f>CHOOSE(Data!$F$13,AC216,AE216,AG216,AI216,AK216)</f>
        <v>-0.30931501459760885</v>
      </c>
    </row>
    <row r="217" spans="18:42" x14ac:dyDescent="0.35">
      <c r="R217" s="39">
        <f>-INDEX(R$17:R$196,ROWS(R36:R$196))</f>
        <v>0.99755875136653416</v>
      </c>
      <c r="S217" s="40">
        <f>INDEX(S$17:S$196,ROWS(S36:S$196))</f>
        <v>-0.24077014395889934</v>
      </c>
      <c r="T217" s="40">
        <f>-INDEX(T$17:T$196,ROWS(T36:T$196))</f>
        <v>1.1970705016398411</v>
      </c>
      <c r="U217" s="40">
        <f>INDEX(U$17:U$196,ROWS(U36:U$196))</f>
        <v>-0.28892417275067922</v>
      </c>
      <c r="V217" s="40">
        <f>-INDEX(V$17:V$196,ROWS(V36:V$196))</f>
        <v>1.5960940021864547</v>
      </c>
      <c r="W217" s="40">
        <f>INDEX(W$17:W$196,ROWS(W36:W$196))</f>
        <v>-0.38523223033423898</v>
      </c>
      <c r="X217" s="40">
        <f>-INDEX(X$17:X$196,ROWS(X36:X$196))</f>
        <v>1.7956057524597613</v>
      </c>
      <c r="Y217" s="40">
        <f>INDEX(Y$17:Y$196,ROWS(Y36:Y$196))</f>
        <v>-0.4333862591260188</v>
      </c>
      <c r="Z217" s="40">
        <f>-INDEX(Z$17:Z$196,ROWS(Z36:Z$196))</f>
        <v>1.9153128026237454</v>
      </c>
      <c r="AA217" s="41">
        <f>INDEX(AA$17:AA$196,ROWS(AA36:AA$196))</f>
        <v>-0.46227867640108672</v>
      </c>
      <c r="AB217" s="39">
        <f>-INDEX(AB$17:AB$196,ROWS(AB36:AB$196))</f>
        <v>0.59853525081992054</v>
      </c>
      <c r="AC217" s="40">
        <f>INDEX(AC$17:AC$196,ROWS(AC36:AC$196))</f>
        <v>-0.14446208637533961</v>
      </c>
      <c r="AD217" s="40">
        <f>-INDEX(AD$17:AD$196,ROWS(AD36:AD$196))</f>
        <v>0.79804700109322735</v>
      </c>
      <c r="AE217" s="40">
        <f>INDEX(AE$17:AE$196,ROWS(AE36:AE$196))</f>
        <v>-0.19261611516711949</v>
      </c>
      <c r="AF217" s="40">
        <f>-INDEX(AF$17:AF$196,ROWS(AF36:AF$196))</f>
        <v>0.99755875136653416</v>
      </c>
      <c r="AG217" s="40">
        <f>INDEX(AG$17:AG$196,ROWS(AG36:AG$196))</f>
        <v>-0.24077014395889934</v>
      </c>
      <c r="AH217" s="40">
        <f>-INDEX(AH$17:AH$196,ROWS(AH36:AH$196))</f>
        <v>1.1970705016398411</v>
      </c>
      <c r="AI217" s="40">
        <f>INDEX(AI$17:AI$196,ROWS(AI36:AI$196))</f>
        <v>-0.28892417275067922</v>
      </c>
      <c r="AJ217" s="40">
        <f>-INDEX(AJ$17:AJ$196,ROWS(AJ36:AJ$196))</f>
        <v>1.3965822519131479</v>
      </c>
      <c r="AK217" s="41">
        <f>INDEX(AK$17:AK$196,ROWS(AK36:AK$196))</f>
        <v>-0.3370782015424591</v>
      </c>
      <c r="AM217" s="38">
        <f>CHOOSE(Data!$F$13,R217,T217,V217,X217,Z217)</f>
        <v>1.7956057524597613</v>
      </c>
      <c r="AN217" s="38">
        <f>CHOOSE(Data!$F$13,S217,U217,W217,Y217,AA217)</f>
        <v>-0.4333862591260188</v>
      </c>
      <c r="AO217" s="38">
        <f>CHOOSE(Data!$F$13,AB217,AD217,AF217,AH217,AJ217)</f>
        <v>1.1970705016398411</v>
      </c>
      <c r="AP217" s="38">
        <f>CHOOSE(Data!$F$13,AC217,AE217,AG217,AI217,AK217)</f>
        <v>-0.28892417275067922</v>
      </c>
    </row>
    <row r="218" spans="18:42" x14ac:dyDescent="0.35">
      <c r="R218" s="39">
        <f>-INDEX(R$17:R$196,ROWS(R37:R$196))</f>
        <v>1.0452398528404589</v>
      </c>
      <c r="S218" s="40">
        <f>INDEX(S$17:S$196,ROWS(S37:S$196))</f>
        <v>-0.22294291061683849</v>
      </c>
      <c r="T218" s="40">
        <f>-INDEX(T$17:T$196,ROWS(T37:T$196))</f>
        <v>1.2542878234085506</v>
      </c>
      <c r="U218" s="40">
        <f>INDEX(U$17:U$196,ROWS(U37:U$196))</f>
        <v>-0.26753149274020616</v>
      </c>
      <c r="V218" s="40">
        <f>-INDEX(V$17:V$196,ROWS(V37:V$196))</f>
        <v>1.6723837645447344</v>
      </c>
      <c r="W218" s="40">
        <f>INDEX(W$17:W$196,ROWS(W37:W$196))</f>
        <v>-0.3567086569869416</v>
      </c>
      <c r="X218" s="40">
        <f>-INDEX(X$17:X$196,ROWS(X37:X$196))</f>
        <v>1.881431735112826</v>
      </c>
      <c r="Y218" s="40">
        <f>INDEX(Y$17:Y$196,ROWS(Y37:Y$196))</f>
        <v>-0.40129723911030923</v>
      </c>
      <c r="Z218" s="40">
        <f>-INDEX(Z$17:Z$196,ROWS(Z37:Z$196))</f>
        <v>2.0068605174536809</v>
      </c>
      <c r="AA218" s="41">
        <f>INDEX(AA$17:AA$196,ROWS(AA37:AA$196))</f>
        <v>-0.42805038838432979</v>
      </c>
      <c r="AB218" s="39">
        <f>-INDEX(AB$17:AB$196,ROWS(AB37:AB$196))</f>
        <v>0.6271439117042753</v>
      </c>
      <c r="AC218" s="40">
        <f>INDEX(AC$17:AC$196,ROWS(AC37:AC$196))</f>
        <v>-0.13376574637010308</v>
      </c>
      <c r="AD218" s="40">
        <f>-INDEX(AD$17:AD$196,ROWS(AD37:AD$196))</f>
        <v>0.83619188227236718</v>
      </c>
      <c r="AE218" s="40">
        <f>INDEX(AE$17:AE$196,ROWS(AE37:AE$196))</f>
        <v>-0.1783543284934708</v>
      </c>
      <c r="AF218" s="40">
        <f>-INDEX(AF$17:AF$196,ROWS(AF37:AF$196))</f>
        <v>1.0452398528404589</v>
      </c>
      <c r="AG218" s="40">
        <f>INDEX(AG$17:AG$196,ROWS(AG37:AG$196))</f>
        <v>-0.22294291061683849</v>
      </c>
      <c r="AH218" s="40">
        <f>-INDEX(AH$17:AH$196,ROWS(AH37:AH$196))</f>
        <v>1.2542878234085506</v>
      </c>
      <c r="AI218" s="40">
        <f>INDEX(AI$17:AI$196,ROWS(AI37:AI$196))</f>
        <v>-0.26753149274020616</v>
      </c>
      <c r="AJ218" s="40">
        <f>-INDEX(AJ$17:AJ$196,ROWS(AJ37:AJ$196))</f>
        <v>1.4633357939766425</v>
      </c>
      <c r="AK218" s="41">
        <f>INDEX(AK$17:AK$196,ROWS(AK37:AK$196))</f>
        <v>-0.31212007486357385</v>
      </c>
      <c r="AM218" s="38">
        <f>CHOOSE(Data!$F$13,R218,T218,V218,X218,Z218)</f>
        <v>1.881431735112826</v>
      </c>
      <c r="AN218" s="38">
        <f>CHOOSE(Data!$F$13,S218,U218,W218,Y218,AA218)</f>
        <v>-0.40129723911030923</v>
      </c>
      <c r="AO218" s="38">
        <f>CHOOSE(Data!$F$13,AB218,AD218,AF218,AH218,AJ218)</f>
        <v>1.2542878234085506</v>
      </c>
      <c r="AP218" s="38">
        <f>CHOOSE(Data!$F$13,AC218,AE218,AG218,AI218,AK218)</f>
        <v>-0.26753149274020616</v>
      </c>
    </row>
    <row r="219" spans="18:42" x14ac:dyDescent="0.35">
      <c r="R219" s="39">
        <f>-INDEX(R$17:R$196,ROWS(R38:R$196))</f>
        <v>1.0926025641297439</v>
      </c>
      <c r="S219" s="40">
        <f>INDEX(S$17:S$196,ROWS(S38:S$196))</f>
        <v>-0.20428624248646313</v>
      </c>
      <c r="T219" s="40">
        <f>-INDEX(T$17:T$196,ROWS(T38:T$196))</f>
        <v>1.3111230769556927</v>
      </c>
      <c r="U219" s="40">
        <f>INDEX(U$17:U$196,ROWS(U38:U$196))</f>
        <v>-0.24514349098375579</v>
      </c>
      <c r="V219" s="40">
        <f>-INDEX(V$17:V$196,ROWS(V38:V$196))</f>
        <v>1.7481641026075905</v>
      </c>
      <c r="W219" s="40">
        <f>INDEX(W$17:W$196,ROWS(W38:W$196))</f>
        <v>-0.32685798797834109</v>
      </c>
      <c r="X219" s="40">
        <f>-INDEX(X$17:X$196,ROWS(X38:X$196))</f>
        <v>1.9666846154335393</v>
      </c>
      <c r="Y219" s="40">
        <f>INDEX(Y$17:Y$196,ROWS(Y38:Y$196))</f>
        <v>-0.3677152364756337</v>
      </c>
      <c r="Z219" s="40">
        <f>-INDEX(Z$17:Z$196,ROWS(Z38:Z$196))</f>
        <v>2.0977969231291085</v>
      </c>
      <c r="AA219" s="41">
        <f>INDEX(AA$17:AA$196,ROWS(AA38:AA$196))</f>
        <v>-0.39222958557400928</v>
      </c>
      <c r="AB219" s="39">
        <f>-INDEX(AB$17:AB$196,ROWS(AB38:AB$196))</f>
        <v>0.65556153847784637</v>
      </c>
      <c r="AC219" s="40">
        <f>INDEX(AC$17:AC$196,ROWS(AC38:AC$196))</f>
        <v>-0.1225717454918779</v>
      </c>
      <c r="AD219" s="40">
        <f>-INDEX(AD$17:AD$196,ROWS(AD38:AD$196))</f>
        <v>0.87408205130379524</v>
      </c>
      <c r="AE219" s="40">
        <f>INDEX(AE$17:AE$196,ROWS(AE38:AE$196))</f>
        <v>-0.16342899398917055</v>
      </c>
      <c r="AF219" s="40">
        <f>-INDEX(AF$17:AF$196,ROWS(AF38:AF$196))</f>
        <v>1.0926025641297439</v>
      </c>
      <c r="AG219" s="40">
        <f>INDEX(AG$17:AG$196,ROWS(AG38:AG$196))</f>
        <v>-0.20428624248646313</v>
      </c>
      <c r="AH219" s="40">
        <f>-INDEX(AH$17:AH$196,ROWS(AH38:AH$196))</f>
        <v>1.3111230769556927</v>
      </c>
      <c r="AI219" s="40">
        <f>INDEX(AI$17:AI$196,ROWS(AI38:AI$196))</f>
        <v>-0.24514349098375579</v>
      </c>
      <c r="AJ219" s="40">
        <f>-INDEX(AJ$17:AJ$196,ROWS(AJ38:AJ$196))</f>
        <v>1.5296435897816414</v>
      </c>
      <c r="AK219" s="41">
        <f>INDEX(AK$17:AK$196,ROWS(AK38:AK$196))</f>
        <v>-0.28600073948104837</v>
      </c>
      <c r="AM219" s="38">
        <f>CHOOSE(Data!$F$13,R219,T219,V219,X219,Z219)</f>
        <v>1.9666846154335393</v>
      </c>
      <c r="AN219" s="38">
        <f>CHOOSE(Data!$F$13,S219,U219,W219,Y219,AA219)</f>
        <v>-0.3677152364756337</v>
      </c>
      <c r="AO219" s="38">
        <f>CHOOSE(Data!$F$13,AB219,AD219,AF219,AH219,AJ219)</f>
        <v>1.3111230769556927</v>
      </c>
      <c r="AP219" s="38">
        <f>CHOOSE(Data!$F$13,AC219,AE219,AG219,AI219,AK219)</f>
        <v>-0.24514349098375579</v>
      </c>
    </row>
    <row r="220" spans="18:42" x14ac:dyDescent="0.35">
      <c r="R220" s="39">
        <f>-INDEX(R$17:R$196,ROWS(R39:R$196))</f>
        <v>1.1396324580937152</v>
      </c>
      <c r="S220" s="40">
        <f>INDEX(S$17:S$196,ROWS(S39:S$196))</f>
        <v>-0.18480582256961745</v>
      </c>
      <c r="T220" s="40">
        <f>-INDEX(T$17:T$196,ROWS(T39:T$196))</f>
        <v>1.3675589497124581</v>
      </c>
      <c r="U220" s="40">
        <f>INDEX(U$17:U$196,ROWS(U39:U$196))</f>
        <v>-0.2217669870835409</v>
      </c>
      <c r="V220" s="40">
        <f>-INDEX(V$17:V$196,ROWS(V39:V$196))</f>
        <v>1.8234119329499441</v>
      </c>
      <c r="W220" s="40">
        <f>INDEX(W$17:W$196,ROWS(W39:W$196))</f>
        <v>-0.29568931611138788</v>
      </c>
      <c r="X220" s="40">
        <f>-INDEX(X$17:X$196,ROWS(X39:X$196))</f>
        <v>2.0513384245686872</v>
      </c>
      <c r="Y220" s="40">
        <f>INDEX(Y$17:Y$196,ROWS(Y39:Y$196))</f>
        <v>-0.33265048062531133</v>
      </c>
      <c r="Z220" s="40">
        <f>-INDEX(Z$17:Z$196,ROWS(Z39:Z$196))</f>
        <v>2.1880943195399327</v>
      </c>
      <c r="AA220" s="41">
        <f>INDEX(AA$17:AA$196,ROWS(AA39:AA$196))</f>
        <v>-0.35482717933366542</v>
      </c>
      <c r="AB220" s="39">
        <f>-INDEX(AB$17:AB$196,ROWS(AB39:AB$196))</f>
        <v>0.68377947485622903</v>
      </c>
      <c r="AC220" s="40">
        <f>INDEX(AC$17:AC$196,ROWS(AC39:AC$196))</f>
        <v>-0.11088349354177045</v>
      </c>
      <c r="AD220" s="40">
        <f>-INDEX(AD$17:AD$196,ROWS(AD39:AD$196))</f>
        <v>0.91170596647497204</v>
      </c>
      <c r="AE220" s="40">
        <f>INDEX(AE$17:AE$196,ROWS(AE39:AE$196))</f>
        <v>-0.14784465805569394</v>
      </c>
      <c r="AF220" s="40">
        <f>-INDEX(AF$17:AF$196,ROWS(AF39:AF$196))</f>
        <v>1.1396324580937152</v>
      </c>
      <c r="AG220" s="40">
        <f>INDEX(AG$17:AG$196,ROWS(AG39:AG$196))</f>
        <v>-0.18480582256961745</v>
      </c>
      <c r="AH220" s="40">
        <f>-INDEX(AH$17:AH$196,ROWS(AH39:AH$196))</f>
        <v>1.3675589497124581</v>
      </c>
      <c r="AI220" s="40">
        <f>INDEX(AI$17:AI$196,ROWS(AI39:AI$196))</f>
        <v>-0.2217669870835409</v>
      </c>
      <c r="AJ220" s="40">
        <f>-INDEX(AJ$17:AJ$196,ROWS(AJ39:AJ$196))</f>
        <v>1.5954854413312012</v>
      </c>
      <c r="AK220" s="41">
        <f>INDEX(AK$17:AK$196,ROWS(AK39:AK$196))</f>
        <v>-0.25872815159746437</v>
      </c>
      <c r="AM220" s="38">
        <f>CHOOSE(Data!$F$13,R220,T220,V220,X220,Z220)</f>
        <v>2.0513384245686872</v>
      </c>
      <c r="AN220" s="38">
        <f>CHOOSE(Data!$F$13,S220,U220,W220,Y220,AA220)</f>
        <v>-0.33265048062531133</v>
      </c>
      <c r="AO220" s="38">
        <f>CHOOSE(Data!$F$13,AB220,AD220,AF220,AH220,AJ220)</f>
        <v>1.3675589497124581</v>
      </c>
      <c r="AP220" s="38">
        <f>CHOOSE(Data!$F$13,AC220,AE220,AG220,AI220,AK220)</f>
        <v>-0.2217669870835409</v>
      </c>
    </row>
    <row r="221" spans="18:42" x14ac:dyDescent="0.35">
      <c r="R221" s="39">
        <f>-INDEX(R$17:R$196,ROWS(R40:R$196))</f>
        <v>1.1863152089710847</v>
      </c>
      <c r="S221" s="40">
        <f>INDEX(S$17:S$196,ROWS(S40:S$196))</f>
        <v>-0.16450758479091915</v>
      </c>
      <c r="T221" s="40">
        <f>-INDEX(T$17:T$196,ROWS(T40:T$196))</f>
        <v>1.4235782507653016</v>
      </c>
      <c r="U221" s="40">
        <f>INDEX(U$17:U$196,ROWS(U40:U$196))</f>
        <v>-0.19740910174910298</v>
      </c>
      <c r="V221" s="40">
        <f>-INDEX(V$17:V$196,ROWS(V40:V$196))</f>
        <v>1.8981043343537356</v>
      </c>
      <c r="W221" s="40">
        <f>INDEX(W$17:W$196,ROWS(W40:W$196))</f>
        <v>-0.26321213566547069</v>
      </c>
      <c r="X221" s="40">
        <f>-INDEX(X$17:X$196,ROWS(X40:X$196))</f>
        <v>2.1353673761479524</v>
      </c>
      <c r="Y221" s="40">
        <f>INDEX(Y$17:Y$196,ROWS(Y40:Y$196))</f>
        <v>-0.29611365262365447</v>
      </c>
      <c r="Z221" s="40">
        <f>-INDEX(Z$17:Z$196,ROWS(Z40:Z$196))</f>
        <v>2.2777252012244822</v>
      </c>
      <c r="AA221" s="41">
        <f>INDEX(AA$17:AA$196,ROWS(AA40:AA$196))</f>
        <v>-0.31585456279856478</v>
      </c>
      <c r="AB221" s="39">
        <f>-INDEX(AB$17:AB$196,ROWS(AB40:AB$196))</f>
        <v>0.71178912538265082</v>
      </c>
      <c r="AC221" s="40">
        <f>INDEX(AC$17:AC$196,ROWS(AC40:AC$196))</f>
        <v>-9.8704550874551489E-2</v>
      </c>
      <c r="AD221" s="40">
        <f>-INDEX(AD$17:AD$196,ROWS(AD40:AD$196))</f>
        <v>0.9490521671768678</v>
      </c>
      <c r="AE221" s="40">
        <f>INDEX(AE$17:AE$196,ROWS(AE40:AE$196))</f>
        <v>-0.13160606783273535</v>
      </c>
      <c r="AF221" s="40">
        <f>-INDEX(AF$17:AF$196,ROWS(AF40:AF$196))</f>
        <v>1.1863152089710847</v>
      </c>
      <c r="AG221" s="40">
        <f>INDEX(AG$17:AG$196,ROWS(AG40:AG$196))</f>
        <v>-0.16450758479091915</v>
      </c>
      <c r="AH221" s="40">
        <f>-INDEX(AH$17:AH$196,ROWS(AH40:AH$196))</f>
        <v>1.4235782507653016</v>
      </c>
      <c r="AI221" s="40">
        <f>INDEX(AI$17:AI$196,ROWS(AI40:AI$196))</f>
        <v>-0.19740910174910298</v>
      </c>
      <c r="AJ221" s="40">
        <f>-INDEX(AJ$17:AJ$196,ROWS(AJ40:AJ$196))</f>
        <v>1.6608412925595188</v>
      </c>
      <c r="AK221" s="41">
        <f>INDEX(AK$17:AK$196,ROWS(AK40:AK$196))</f>
        <v>-0.23031061870728686</v>
      </c>
      <c r="AM221" s="38">
        <f>CHOOSE(Data!$F$13,R221,T221,V221,X221,Z221)</f>
        <v>2.1353673761479524</v>
      </c>
      <c r="AN221" s="38">
        <f>CHOOSE(Data!$F$13,S221,U221,W221,Y221,AA221)</f>
        <v>-0.29611365262365447</v>
      </c>
      <c r="AO221" s="38">
        <f>CHOOSE(Data!$F$13,AB221,AD221,AF221,AH221,AJ221)</f>
        <v>1.4235782507653016</v>
      </c>
      <c r="AP221" s="38">
        <f>CHOOSE(Data!$F$13,AC221,AE221,AG221,AI221,AK221)</f>
        <v>-0.19740910174910298</v>
      </c>
    </row>
    <row r="222" spans="18:42" x14ac:dyDescent="0.35">
      <c r="R222" s="39">
        <f>-INDEX(R$17:R$196,ROWS(R41:R$196))</f>
        <v>1.2326365967437067</v>
      </c>
      <c r="S222" s="40">
        <f>INDEX(S$17:S$196,ROWS(S41:S$196))</f>
        <v>-0.14339771219022929</v>
      </c>
      <c r="T222" s="40">
        <f>-INDEX(T$17:T$196,ROWS(T41:T$196))</f>
        <v>1.4791639160924483</v>
      </c>
      <c r="U222" s="40">
        <f>INDEX(U$17:U$196,ROWS(U41:U$196))</f>
        <v>-0.17207725462827517</v>
      </c>
      <c r="V222" s="40">
        <f>-INDEX(V$17:V$196,ROWS(V41:V$196))</f>
        <v>1.9722185547899309</v>
      </c>
      <c r="W222" s="40">
        <f>INDEX(W$17:W$196,ROWS(W41:W$196))</f>
        <v>-0.22943633950436687</v>
      </c>
      <c r="X222" s="40">
        <f>-INDEX(X$17:X$196,ROWS(X41:X$196))</f>
        <v>2.2187458741386723</v>
      </c>
      <c r="Y222" s="40">
        <f>INDEX(Y$17:Y$196,ROWS(Y41:Y$196))</f>
        <v>-0.25811588194241269</v>
      </c>
      <c r="Z222" s="40">
        <f>-INDEX(Z$17:Z$196,ROWS(Z41:Z$196))</f>
        <v>2.3666622657479168</v>
      </c>
      <c r="AA222" s="41">
        <f>INDEX(AA$17:AA$196,ROWS(AA41:AA$196))</f>
        <v>-0.2753236074052402</v>
      </c>
      <c r="AB222" s="39">
        <f>-INDEX(AB$17:AB$196,ROWS(AB41:AB$196))</f>
        <v>0.73958195804622417</v>
      </c>
      <c r="AC222" s="40">
        <f>INDEX(AC$17:AC$196,ROWS(AC41:AC$196))</f>
        <v>-8.6038627314137583E-2</v>
      </c>
      <c r="AD222" s="40">
        <f>-INDEX(AD$17:AD$196,ROWS(AD41:AD$196))</f>
        <v>0.98610927739496546</v>
      </c>
      <c r="AE222" s="40">
        <f>INDEX(AE$17:AE$196,ROWS(AE41:AE$196))</f>
        <v>-0.11471816975218344</v>
      </c>
      <c r="AF222" s="40">
        <f>-INDEX(AF$17:AF$196,ROWS(AF41:AF$196))</f>
        <v>1.2326365967437067</v>
      </c>
      <c r="AG222" s="40">
        <f>INDEX(AG$17:AG$196,ROWS(AG41:AG$196))</f>
        <v>-0.14339771219022929</v>
      </c>
      <c r="AH222" s="40">
        <f>-INDEX(AH$17:AH$196,ROWS(AH41:AH$196))</f>
        <v>1.4791639160924483</v>
      </c>
      <c r="AI222" s="40">
        <f>INDEX(AI$17:AI$196,ROWS(AI41:AI$196))</f>
        <v>-0.17207725462827517</v>
      </c>
      <c r="AJ222" s="40">
        <f>-INDEX(AJ$17:AJ$196,ROWS(AJ41:AJ$196))</f>
        <v>1.7256912354411895</v>
      </c>
      <c r="AK222" s="41">
        <f>INDEX(AK$17:AK$196,ROWS(AK41:AK$196))</f>
        <v>-0.20075679706632099</v>
      </c>
      <c r="AM222" s="38">
        <f>CHOOSE(Data!$F$13,R222,T222,V222,X222,Z222)</f>
        <v>2.2187458741386723</v>
      </c>
      <c r="AN222" s="38">
        <f>CHOOSE(Data!$F$13,S222,U222,W222,Y222,AA222)</f>
        <v>-0.25811588194241269</v>
      </c>
      <c r="AO222" s="38">
        <f>CHOOSE(Data!$F$13,AB222,AD222,AF222,AH222,AJ222)</f>
        <v>1.4791639160924483</v>
      </c>
      <c r="AP222" s="38">
        <f>CHOOSE(Data!$F$13,AC222,AE222,AG222,AI222,AK222)</f>
        <v>-0.17207725462827517</v>
      </c>
    </row>
    <row r="223" spans="18:42" x14ac:dyDescent="0.35">
      <c r="R223" s="39">
        <f>-INDEX(R$17:R$196,ROWS(R42:R$196))</f>
        <v>1.2785825114681417</v>
      </c>
      <c r="S223" s="40">
        <f>INDEX(S$17:S$196,ROWS(S42:S$196))</f>
        <v>-0.12148263503923748</v>
      </c>
      <c r="T223" s="40">
        <f>-INDEX(T$17:T$196,ROWS(T42:T$196))</f>
        <v>1.5342990137617702</v>
      </c>
      <c r="U223" s="40">
        <f>INDEX(U$17:U$196,ROWS(U42:U$196))</f>
        <v>-0.14577916204708499</v>
      </c>
      <c r="V223" s="40">
        <f>-INDEX(V$17:V$196,ROWS(V42:V$196))</f>
        <v>2.0457320183490268</v>
      </c>
      <c r="W223" s="40">
        <f>INDEX(W$17:W$196,ROWS(W42:W$196))</f>
        <v>-0.19437221606277996</v>
      </c>
      <c r="X223" s="40">
        <f>-INDEX(X$17:X$196,ROWS(X42:X$196))</f>
        <v>2.3014485206426554</v>
      </c>
      <c r="Y223" s="40">
        <f>INDEX(Y$17:Y$196,ROWS(Y42:Y$196))</f>
        <v>-0.21866874307062747</v>
      </c>
      <c r="Z223" s="40">
        <f>-INDEX(Z$17:Z$196,ROWS(Z42:Z$196))</f>
        <v>2.4548784220188322</v>
      </c>
      <c r="AA223" s="41">
        <f>INDEX(AA$17:AA$196,ROWS(AA42:AA$196))</f>
        <v>-0.23324665927533597</v>
      </c>
      <c r="AB223" s="39">
        <f>-INDEX(AB$17:AB$196,ROWS(AB42:AB$196))</f>
        <v>0.76714950688088512</v>
      </c>
      <c r="AC223" s="40">
        <f>INDEX(AC$17:AC$196,ROWS(AC42:AC$196))</f>
        <v>-7.2889581023542496E-2</v>
      </c>
      <c r="AD223" s="40">
        <f>-INDEX(AD$17:AD$196,ROWS(AD42:AD$196))</f>
        <v>1.0228660091745134</v>
      </c>
      <c r="AE223" s="40">
        <f>INDEX(AE$17:AE$196,ROWS(AE42:AE$196))</f>
        <v>-9.7186108031389981E-2</v>
      </c>
      <c r="AF223" s="40">
        <f>-INDEX(AF$17:AF$196,ROWS(AF42:AF$196))</f>
        <v>1.2785825114681417</v>
      </c>
      <c r="AG223" s="40">
        <f>INDEX(AG$17:AG$196,ROWS(AG42:AG$196))</f>
        <v>-0.12148263503923748</v>
      </c>
      <c r="AH223" s="40">
        <f>-INDEX(AH$17:AH$196,ROWS(AH42:AH$196))</f>
        <v>1.5342990137617702</v>
      </c>
      <c r="AI223" s="40">
        <f>INDEX(AI$17:AI$196,ROWS(AI42:AI$196))</f>
        <v>-0.14577916204708499</v>
      </c>
      <c r="AJ223" s="40">
        <f>-INDEX(AJ$17:AJ$196,ROWS(AJ42:AJ$196))</f>
        <v>1.7900155160553988</v>
      </c>
      <c r="AK223" s="41">
        <f>INDEX(AK$17:AK$196,ROWS(AK42:AK$196))</f>
        <v>-0.17007568905493248</v>
      </c>
      <c r="AM223" s="38">
        <f>CHOOSE(Data!$F$13,R223,T223,V223,X223,Z223)</f>
        <v>2.3014485206426554</v>
      </c>
      <c r="AN223" s="38">
        <f>CHOOSE(Data!$F$13,S223,U223,W223,Y223,AA223)</f>
        <v>-0.21866874307062747</v>
      </c>
      <c r="AO223" s="38">
        <f>CHOOSE(Data!$F$13,AB223,AD223,AF223,AH223,AJ223)</f>
        <v>1.5342990137617702</v>
      </c>
      <c r="AP223" s="38">
        <f>CHOOSE(Data!$F$13,AC223,AE223,AG223,AI223,AK223)</f>
        <v>-0.14577916204708499</v>
      </c>
    </row>
    <row r="224" spans="18:42" x14ac:dyDescent="0.35">
      <c r="R224" s="39">
        <f>-INDEX(R$17:R$196,ROWS(R43:R$196))</f>
        <v>1.3241389575736786</v>
      </c>
      <c r="S224" s="40">
        <f>INDEX(S$17:S$196,ROWS(S43:S$196))</f>
        <v>-9.8769028882739252E-2</v>
      </c>
      <c r="T224" s="40">
        <f>-INDEX(T$17:T$196,ROWS(T43:T$196))</f>
        <v>1.5889667490884143</v>
      </c>
      <c r="U224" s="40">
        <f>INDEX(U$17:U$196,ROWS(U43:U$196))</f>
        <v>-0.11852283465928709</v>
      </c>
      <c r="V224" s="40">
        <f>-INDEX(V$17:V$196,ROWS(V43:V$196))</f>
        <v>2.1186223321178859</v>
      </c>
      <c r="W224" s="40">
        <f>INDEX(W$17:W$196,ROWS(W43:W$196))</f>
        <v>-0.1580304462123828</v>
      </c>
      <c r="X224" s="40">
        <f>-INDEX(X$17:X$196,ROWS(X43:X$196))</f>
        <v>2.3834501236326213</v>
      </c>
      <c r="Y224" s="40">
        <f>INDEX(Y$17:Y$196,ROWS(Y43:Y$196))</f>
        <v>-0.17778425198893061</v>
      </c>
      <c r="Z224" s="40">
        <f>-INDEX(Z$17:Z$196,ROWS(Z43:Z$196))</f>
        <v>2.5423467985414629</v>
      </c>
      <c r="AA224" s="41">
        <f>INDEX(AA$17:AA$196,ROWS(AA43:AA$196))</f>
        <v>-0.18963653545485934</v>
      </c>
      <c r="AB224" s="39">
        <f>-INDEX(AB$17:AB$196,ROWS(AB43:AB$196))</f>
        <v>0.79448337454420714</v>
      </c>
      <c r="AC224" s="40">
        <f>INDEX(AC$17:AC$196,ROWS(AC43:AC$196))</f>
        <v>-5.9261417329643545E-2</v>
      </c>
      <c r="AD224" s="40">
        <f>-INDEX(AD$17:AD$196,ROWS(AD43:AD$196))</f>
        <v>1.0593111660589429</v>
      </c>
      <c r="AE224" s="40">
        <f>INDEX(AE$17:AE$196,ROWS(AE43:AE$196))</f>
        <v>-7.9015223106191398E-2</v>
      </c>
      <c r="AF224" s="40">
        <f>-INDEX(AF$17:AF$196,ROWS(AF43:AF$196))</f>
        <v>1.3241389575736786</v>
      </c>
      <c r="AG224" s="40">
        <f>INDEX(AG$17:AG$196,ROWS(AG43:AG$196))</f>
        <v>-9.8769028882739252E-2</v>
      </c>
      <c r="AH224" s="40">
        <f>-INDEX(AH$17:AH$196,ROWS(AH43:AH$196))</f>
        <v>1.5889667490884143</v>
      </c>
      <c r="AI224" s="40">
        <f>INDEX(AI$17:AI$196,ROWS(AI43:AI$196))</f>
        <v>-0.11852283465928709</v>
      </c>
      <c r="AJ224" s="40">
        <f>-INDEX(AJ$17:AJ$196,ROWS(AJ43:AJ$196))</f>
        <v>1.85379454060315</v>
      </c>
      <c r="AK224" s="41">
        <f>INDEX(AK$17:AK$196,ROWS(AK43:AK$196))</f>
        <v>-0.13827664043583493</v>
      </c>
      <c r="AM224" s="38">
        <f>CHOOSE(Data!$F$13,R224,T224,V224,X224,Z224)</f>
        <v>2.3834501236326213</v>
      </c>
      <c r="AN224" s="38">
        <f>CHOOSE(Data!$F$13,S224,U224,W224,Y224,AA224)</f>
        <v>-0.17778425198893061</v>
      </c>
      <c r="AO224" s="38">
        <f>CHOOSE(Data!$F$13,AB224,AD224,AF224,AH224,AJ224)</f>
        <v>1.5889667490884143</v>
      </c>
      <c r="AP224" s="38">
        <f>CHOOSE(Data!$F$13,AC224,AE224,AG224,AI224,AK224)</f>
        <v>-0.11852283465928709</v>
      </c>
    </row>
    <row r="225" spans="18:42" x14ac:dyDescent="0.35">
      <c r="R225" s="39">
        <f>-INDEX(R$17:R$196,ROWS(R44:R$196))</f>
        <v>1.3692920581255144</v>
      </c>
      <c r="S225" s="40">
        <f>INDEX(S$17:S$196,ROWS(S44:S$196))</f>
        <v>-7.5263812505204239E-2</v>
      </c>
      <c r="T225" s="40">
        <f>-INDEX(T$17:T$196,ROWS(T44:T$196))</f>
        <v>1.6431504697506174</v>
      </c>
      <c r="U225" s="40">
        <f>INDEX(U$17:U$196,ROWS(U44:U$196))</f>
        <v>-9.0316575006245098E-2</v>
      </c>
      <c r="V225" s="40">
        <f>-INDEX(V$17:V$196,ROWS(V44:V$196))</f>
        <v>2.1908672930008231</v>
      </c>
      <c r="W225" s="40">
        <f>INDEX(W$17:W$196,ROWS(W44:W$196))</f>
        <v>-0.12042210000832679</v>
      </c>
      <c r="X225" s="40">
        <f>-INDEX(X$17:X$196,ROWS(X44:X$196))</f>
        <v>2.4647257046259261</v>
      </c>
      <c r="Y225" s="40">
        <f>INDEX(Y$17:Y$196,ROWS(Y44:Y$196))</f>
        <v>-0.13547486250936763</v>
      </c>
      <c r="Z225" s="40">
        <f>-INDEX(Z$17:Z$196,ROWS(Z44:Z$196))</f>
        <v>2.6290407516009879</v>
      </c>
      <c r="AA225" s="41">
        <f>INDEX(AA$17:AA$196,ROWS(AA44:AA$196))</f>
        <v>-0.14450652000999217</v>
      </c>
      <c r="AB225" s="39">
        <f>-INDEX(AB$17:AB$196,ROWS(AB44:AB$196))</f>
        <v>0.8215752348753087</v>
      </c>
      <c r="AC225" s="40">
        <f>INDEX(AC$17:AC$196,ROWS(AC44:AC$196))</f>
        <v>-4.5158287503122549E-2</v>
      </c>
      <c r="AD225" s="40">
        <f>-INDEX(AD$17:AD$196,ROWS(AD44:AD$196))</f>
        <v>1.0954336465004115</v>
      </c>
      <c r="AE225" s="40">
        <f>INDEX(AE$17:AE$196,ROWS(AE44:AE$196))</f>
        <v>-6.0211050004163394E-2</v>
      </c>
      <c r="AF225" s="40">
        <f>-INDEX(AF$17:AF$196,ROWS(AF44:AF$196))</f>
        <v>1.3692920581255144</v>
      </c>
      <c r="AG225" s="40">
        <f>INDEX(AG$17:AG$196,ROWS(AG44:AG$196))</f>
        <v>-7.5263812505204239E-2</v>
      </c>
      <c r="AH225" s="40">
        <f>-INDEX(AH$17:AH$196,ROWS(AH44:AH$196))</f>
        <v>1.6431504697506174</v>
      </c>
      <c r="AI225" s="40">
        <f>INDEX(AI$17:AI$196,ROWS(AI44:AI$196))</f>
        <v>-9.0316575006245098E-2</v>
      </c>
      <c r="AJ225" s="40">
        <f>-INDEX(AJ$17:AJ$196,ROWS(AJ44:AJ$196))</f>
        <v>1.9170088813757202</v>
      </c>
      <c r="AK225" s="41">
        <f>INDEX(AK$17:AK$196,ROWS(AK44:AK$196))</f>
        <v>-0.10536933750728594</v>
      </c>
      <c r="AM225" s="38">
        <f>CHOOSE(Data!$F$13,R225,T225,V225,X225,Z225)</f>
        <v>2.4647257046259261</v>
      </c>
      <c r="AN225" s="38">
        <f>CHOOSE(Data!$F$13,S225,U225,W225,Y225,AA225)</f>
        <v>-0.13547486250936763</v>
      </c>
      <c r="AO225" s="38">
        <f>CHOOSE(Data!$F$13,AB225,AD225,AF225,AH225,AJ225)</f>
        <v>1.6431504697506174</v>
      </c>
      <c r="AP225" s="38">
        <f>CHOOSE(Data!$F$13,AC225,AE225,AG225,AI225,AK225)</f>
        <v>-9.0316575006245098E-2</v>
      </c>
    </row>
    <row r="226" spans="18:42" x14ac:dyDescent="0.35">
      <c r="R226" s="39">
        <f>-INDEX(R$17:R$196,ROWS(R45:R$196))</f>
        <v>1.4140280590518166</v>
      </c>
      <c r="S226" s="40">
        <f>INDEX(S$17:S$196,ROWS(S45:S$196))</f>
        <v>-5.0974145823237692E-2</v>
      </c>
      <c r="T226" s="40">
        <f>-INDEX(T$17:T$196,ROWS(T45:T$196))</f>
        <v>1.6968336708621801</v>
      </c>
      <c r="U226" s="40">
        <f>INDEX(U$17:U$196,ROWS(U45:U$196))</f>
        <v>-6.1168974987885233E-2</v>
      </c>
      <c r="V226" s="40">
        <f>-INDEX(V$17:V$196,ROWS(V45:V$196))</f>
        <v>2.2624448944829068</v>
      </c>
      <c r="W226" s="40">
        <f>INDEX(W$17:W$196,ROWS(W45:W$196))</f>
        <v>-8.1558633317180315E-2</v>
      </c>
      <c r="X226" s="40">
        <f>-INDEX(X$17:X$196,ROWS(X45:X$196))</f>
        <v>2.5452505062932702</v>
      </c>
      <c r="Y226" s="40">
        <f>INDEX(Y$17:Y$196,ROWS(Y45:Y$196))</f>
        <v>-9.1753462481827849E-2</v>
      </c>
      <c r="Z226" s="40">
        <f>-INDEX(Z$17:Z$196,ROWS(Z45:Z$196))</f>
        <v>2.7149338733794885</v>
      </c>
      <c r="AA226" s="41">
        <f>INDEX(AA$17:AA$196,ROWS(AA45:AA$196))</f>
        <v>-9.7870359980616384E-2</v>
      </c>
      <c r="AB226" s="39">
        <f>-INDEX(AB$17:AB$196,ROWS(AB45:AB$196))</f>
        <v>0.84841683543109003</v>
      </c>
      <c r="AC226" s="40">
        <f>INDEX(AC$17:AC$196,ROWS(AC45:AC$196))</f>
        <v>-3.0584487493942616E-2</v>
      </c>
      <c r="AD226" s="40">
        <f>-INDEX(AD$17:AD$196,ROWS(AD45:AD$196))</f>
        <v>1.1312224472414534</v>
      </c>
      <c r="AE226" s="40">
        <f>INDEX(AE$17:AE$196,ROWS(AE45:AE$196))</f>
        <v>-4.0779316658590158E-2</v>
      </c>
      <c r="AF226" s="40">
        <f>-INDEX(AF$17:AF$196,ROWS(AF45:AF$196))</f>
        <v>1.4140280590518166</v>
      </c>
      <c r="AG226" s="40">
        <f>INDEX(AG$17:AG$196,ROWS(AG45:AG$196))</f>
        <v>-5.0974145823237692E-2</v>
      </c>
      <c r="AH226" s="40">
        <f>-INDEX(AH$17:AH$196,ROWS(AH45:AH$196))</f>
        <v>1.6968336708621801</v>
      </c>
      <c r="AI226" s="40">
        <f>INDEX(AI$17:AI$196,ROWS(AI45:AI$196))</f>
        <v>-6.1168974987885233E-2</v>
      </c>
      <c r="AJ226" s="40">
        <f>-INDEX(AJ$17:AJ$196,ROWS(AJ45:AJ$196))</f>
        <v>1.9796392826725437</v>
      </c>
      <c r="AK226" s="41">
        <f>INDEX(AK$17:AK$196,ROWS(AK45:AK$196))</f>
        <v>-7.1363804152532781E-2</v>
      </c>
      <c r="AM226" s="38">
        <f>CHOOSE(Data!$F$13,R226,T226,V226,X226,Z226)</f>
        <v>2.5452505062932702</v>
      </c>
      <c r="AN226" s="38">
        <f>CHOOSE(Data!$F$13,S226,U226,W226,Y226,AA226)</f>
        <v>-9.1753462481827849E-2</v>
      </c>
      <c r="AO226" s="38">
        <f>CHOOSE(Data!$F$13,AB226,AD226,AF226,AH226,AJ226)</f>
        <v>1.6968336708621801</v>
      </c>
      <c r="AP226" s="38">
        <f>CHOOSE(Data!$F$13,AC226,AE226,AG226,AI226,AK226)</f>
        <v>-6.1168974987885233E-2</v>
      </c>
    </row>
    <row r="227" spans="18:42" x14ac:dyDescent="0.35">
      <c r="R227" s="39">
        <f>-INDEX(R$17:R$196,ROWS(R46:R$196))</f>
        <v>1.4583333333333333</v>
      </c>
      <c r="S227" s="40">
        <f>INDEX(S$17:S$196,ROWS(S46:S$196))</f>
        <v>-2.5907427704612723E-2</v>
      </c>
      <c r="T227" s="40">
        <f>-INDEX(T$17:T$196,ROWS(T46:T$196))</f>
        <v>1.7499999999999998</v>
      </c>
      <c r="U227" s="40">
        <f>INDEX(U$17:U$196,ROWS(U46:U$196))</f>
        <v>-3.1088913245535268E-2</v>
      </c>
      <c r="V227" s="40">
        <f>-INDEX(V$17:V$196,ROWS(V46:V$196))</f>
        <v>2.333333333333333</v>
      </c>
      <c r="W227" s="40">
        <f>INDEX(W$17:W$196,ROWS(W46:W$196))</f>
        <v>-4.1451884327380353E-2</v>
      </c>
      <c r="X227" s="40">
        <f>-INDEX(X$17:X$196,ROWS(X46:X$196))</f>
        <v>2.625</v>
      </c>
      <c r="Y227" s="40">
        <f>INDEX(Y$17:Y$196,ROWS(Y46:Y$196))</f>
        <v>-4.663336986830291E-2</v>
      </c>
      <c r="Z227" s="40">
        <f>-INDEX(Z$17:Z$196,ROWS(Z46:Z$196))</f>
        <v>2.8</v>
      </c>
      <c r="AA227" s="41">
        <f>INDEX(AA$17:AA$196,ROWS(AA46:AA$196))</f>
        <v>-4.9742261192856428E-2</v>
      </c>
      <c r="AB227" s="39">
        <f>-INDEX(AB$17:AB$196,ROWS(AB46:AB$196))</f>
        <v>0.87499999999999989</v>
      </c>
      <c r="AC227" s="40">
        <f>INDEX(AC$17:AC$196,ROWS(AC46:AC$196))</f>
        <v>-1.5544456622767634E-2</v>
      </c>
      <c r="AD227" s="40">
        <f>-INDEX(AD$17:AD$196,ROWS(AD46:AD$196))</f>
        <v>1.1666666666666665</v>
      </c>
      <c r="AE227" s="40">
        <f>INDEX(AE$17:AE$196,ROWS(AE46:AE$196))</f>
        <v>-2.0725942163690177E-2</v>
      </c>
      <c r="AF227" s="40">
        <f>-INDEX(AF$17:AF$196,ROWS(AF46:AF$196))</f>
        <v>1.4583333333333333</v>
      </c>
      <c r="AG227" s="40">
        <f>INDEX(AG$17:AG$196,ROWS(AG46:AG$196))</f>
        <v>-2.5907427704612723E-2</v>
      </c>
      <c r="AH227" s="40">
        <f>-INDEX(AH$17:AH$196,ROWS(AH46:AH$196))</f>
        <v>1.7499999999999998</v>
      </c>
      <c r="AI227" s="40">
        <f>INDEX(AI$17:AI$196,ROWS(AI46:AI$196))</f>
        <v>-3.1088913245535268E-2</v>
      </c>
      <c r="AJ227" s="40">
        <f>-INDEX(AJ$17:AJ$196,ROWS(AJ46:AJ$196))</f>
        <v>2.0416666666666665</v>
      </c>
      <c r="AK227" s="41">
        <f>INDEX(AK$17:AK$196,ROWS(AK46:AK$196))</f>
        <v>-3.6270398786457811E-2</v>
      </c>
      <c r="AM227" s="38">
        <f>CHOOSE(Data!$F$13,R227,T227,V227,X227,Z227)</f>
        <v>2.625</v>
      </c>
      <c r="AN227" s="38">
        <f>CHOOSE(Data!$F$13,S227,U227,W227,Y227,AA227)</f>
        <v>-4.663336986830291E-2</v>
      </c>
      <c r="AO227" s="38">
        <f>CHOOSE(Data!$F$13,AB227,AD227,AF227,AH227,AJ227)</f>
        <v>1.7499999999999998</v>
      </c>
      <c r="AP227" s="38">
        <f>CHOOSE(Data!$F$13,AC227,AE227,AG227,AI227,AK227)</f>
        <v>-3.1088913245535268E-2</v>
      </c>
    </row>
    <row r="228" spans="18:42" x14ac:dyDescent="0.35">
      <c r="R228" s="39">
        <f>-INDEX(R$17:R$196,ROWS(R47:R$196))</f>
        <v>1.5021943851543251</v>
      </c>
      <c r="S228" s="40">
        <f>INDEX(S$17:S$196,ROWS(S47:S$196))</f>
        <v>-7.1293714493709609E-5</v>
      </c>
      <c r="T228" s="40">
        <f>-INDEX(T$17:T$196,ROWS(T47:T$196))</f>
        <v>1.8026332621851902</v>
      </c>
      <c r="U228" s="40">
        <f>INDEX(U$17:U$196,ROWS(U47:U$196))</f>
        <v>-8.5552457392451534E-5</v>
      </c>
      <c r="V228" s="40">
        <f>-INDEX(V$17:V$196,ROWS(V47:V$196))</f>
        <v>2.4035110162469202</v>
      </c>
      <c r="W228" s="40">
        <f>INDEX(W$17:W$196,ROWS(W47:W$196))</f>
        <v>-1.1406994318993538E-4</v>
      </c>
      <c r="X228" s="40">
        <f>-INDEX(X$17:X$196,ROWS(X47:X$196))</f>
        <v>2.7039498932777852</v>
      </c>
      <c r="Y228" s="40">
        <f>INDEX(Y$17:Y$196,ROWS(Y47:Y$196))</f>
        <v>-1.2832868608867731E-4</v>
      </c>
      <c r="Z228" s="40">
        <f>-INDEX(Z$17:Z$196,ROWS(Z47:Z$196))</f>
        <v>2.8842132194963037</v>
      </c>
      <c r="AA228" s="41">
        <f>INDEX(AA$17:AA$196,ROWS(AA47:AA$196))</f>
        <v>-1.3688393182792244E-4</v>
      </c>
      <c r="AB228" s="39">
        <f>-INDEX(AB$17:AB$196,ROWS(AB47:AB$196))</f>
        <v>0.90131663109259508</v>
      </c>
      <c r="AC228" s="40">
        <f>INDEX(AC$17:AC$196,ROWS(AC47:AC$196))</f>
        <v>-4.2776228696225767E-5</v>
      </c>
      <c r="AD228" s="40">
        <f>-INDEX(AD$17:AD$196,ROWS(AD47:AD$196))</f>
        <v>1.2017555081234601</v>
      </c>
      <c r="AE228" s="40">
        <f>INDEX(AE$17:AE$196,ROWS(AE47:AE$196))</f>
        <v>-5.7034971594967691E-5</v>
      </c>
      <c r="AF228" s="40">
        <f>-INDEX(AF$17:AF$196,ROWS(AF47:AF$196))</f>
        <v>1.5021943851543251</v>
      </c>
      <c r="AG228" s="40">
        <f>INDEX(AG$17:AG$196,ROWS(AG47:AG$196))</f>
        <v>-7.1293714493709609E-5</v>
      </c>
      <c r="AH228" s="40">
        <f>-INDEX(AH$17:AH$196,ROWS(AH47:AH$196))</f>
        <v>1.8026332621851902</v>
      </c>
      <c r="AI228" s="40">
        <f>INDEX(AI$17:AI$196,ROWS(AI47:AI$196))</f>
        <v>-8.5552457392451534E-5</v>
      </c>
      <c r="AJ228" s="40">
        <f>-INDEX(AJ$17:AJ$196,ROWS(AJ47:AJ$196))</f>
        <v>2.1030721392160552</v>
      </c>
      <c r="AK228" s="41">
        <f>INDEX(AK$17:AK$196,ROWS(AK47:AK$196))</f>
        <v>-9.9811200291193445E-5</v>
      </c>
      <c r="AM228" s="38">
        <f>CHOOSE(Data!$F$13,R228,T228,V228,X228,Z228)</f>
        <v>2.7039498932777852</v>
      </c>
      <c r="AN228" s="38">
        <f>CHOOSE(Data!$F$13,S228,U228,W228,Y228,AA228)</f>
        <v>-1.2832868608867731E-4</v>
      </c>
      <c r="AO228" s="38">
        <f>CHOOSE(Data!$F$13,AB228,AD228,AF228,AH228,AJ228)</f>
        <v>1.8026332621851902</v>
      </c>
      <c r="AP228" s="38">
        <f>CHOOSE(Data!$F$13,AC228,AE228,AG228,AI228,AK228)</f>
        <v>-8.5552457392451534E-5</v>
      </c>
    </row>
    <row r="229" spans="18:42" x14ac:dyDescent="0.35">
      <c r="R229" s="39">
        <f>-INDEX(R$17:R$196,ROWS(R48:R$196))</f>
        <v>1.5455978540135145</v>
      </c>
      <c r="S229" s="40">
        <f>INDEX(S$17:S$196,ROWS(S48:S$196))</f>
        <v>2.6526386210424024E-2</v>
      </c>
      <c r="T229" s="40">
        <f>-INDEX(T$17:T$196,ROWS(T48:T$196))</f>
        <v>1.8547174248162173</v>
      </c>
      <c r="U229" s="40">
        <f>INDEX(U$17:U$196,ROWS(U48:U$196))</f>
        <v>3.1831663452508825E-2</v>
      </c>
      <c r="V229" s="40">
        <f>-INDEX(V$17:V$196,ROWS(V48:V$196))</f>
        <v>2.4729565664216224</v>
      </c>
      <c r="W229" s="40">
        <f>INDEX(W$17:W$196,ROWS(W48:W$196))</f>
        <v>4.2442217936678434E-2</v>
      </c>
      <c r="X229" s="40">
        <f>-INDEX(X$17:X$196,ROWS(X48:X$196))</f>
        <v>2.7820761372243261</v>
      </c>
      <c r="Y229" s="40">
        <f>INDEX(Y$17:Y$196,ROWS(Y48:Y$196))</f>
        <v>4.7747495178763241E-2</v>
      </c>
      <c r="Z229" s="40">
        <f>-INDEX(Z$17:Z$196,ROWS(Z48:Z$196))</f>
        <v>2.9675478797059478</v>
      </c>
      <c r="AA229" s="41">
        <f>INDEX(AA$17:AA$196,ROWS(AA48:AA$196))</f>
        <v>5.0930661524014126E-2</v>
      </c>
      <c r="AB229" s="39">
        <f>-INDEX(AB$17:AB$196,ROWS(AB48:AB$196))</f>
        <v>0.92735871240810863</v>
      </c>
      <c r="AC229" s="40">
        <f>INDEX(AC$17:AC$196,ROWS(AC48:AC$196))</f>
        <v>1.5915831726254413E-2</v>
      </c>
      <c r="AD229" s="40">
        <f>-INDEX(AD$17:AD$196,ROWS(AD48:AD$196))</f>
        <v>1.2364782832108112</v>
      </c>
      <c r="AE229" s="40">
        <f>INDEX(AE$17:AE$196,ROWS(AE48:AE$196))</f>
        <v>2.1221108968339217E-2</v>
      </c>
      <c r="AF229" s="40">
        <f>-INDEX(AF$17:AF$196,ROWS(AF48:AF$196))</f>
        <v>1.5455978540135145</v>
      </c>
      <c r="AG229" s="40">
        <f>INDEX(AG$17:AG$196,ROWS(AG48:AG$196))</f>
        <v>2.6526386210424024E-2</v>
      </c>
      <c r="AH229" s="40">
        <f>-INDEX(AH$17:AH$196,ROWS(AH48:AH$196))</f>
        <v>1.8547174248162173</v>
      </c>
      <c r="AI229" s="40">
        <f>INDEX(AI$17:AI$196,ROWS(AI48:AI$196))</f>
        <v>3.1831663452508825E-2</v>
      </c>
      <c r="AJ229" s="40">
        <f>-INDEX(AJ$17:AJ$196,ROWS(AJ48:AJ$196))</f>
        <v>2.1638369956189201</v>
      </c>
      <c r="AK229" s="41">
        <f>INDEX(AK$17:AK$196,ROWS(AK48:AK$196))</f>
        <v>3.7136940694593633E-2</v>
      </c>
      <c r="AM229" s="38">
        <f>CHOOSE(Data!$F$13,R229,T229,V229,X229,Z229)</f>
        <v>2.7820761372243261</v>
      </c>
      <c r="AN229" s="38">
        <f>CHOOSE(Data!$F$13,S229,U229,W229,Y229,AA229)</f>
        <v>4.7747495178763241E-2</v>
      </c>
      <c r="AO229" s="38">
        <f>CHOOSE(Data!$F$13,AB229,AD229,AF229,AH229,AJ229)</f>
        <v>1.8547174248162173</v>
      </c>
      <c r="AP229" s="38">
        <f>CHOOSE(Data!$F$13,AC229,AE229,AG229,AI229,AK229)</f>
        <v>3.1831663452508825E-2</v>
      </c>
    </row>
    <row r="230" spans="18:42" x14ac:dyDescent="0.35">
      <c r="R230" s="39">
        <f>-INDEX(R$17:R$196,ROWS(R49:R$196))</f>
        <v>1.5885305187938297</v>
      </c>
      <c r="S230" s="40">
        <f>INDEX(S$17:S$196,ROWS(S49:S$196))</f>
        <v>5.3877510159180637E-2</v>
      </c>
      <c r="T230" s="40">
        <f>-INDEX(T$17:T$196,ROWS(T49:T$196))</f>
        <v>1.9062366225525957</v>
      </c>
      <c r="U230" s="40">
        <f>INDEX(U$17:U$196,ROWS(U49:U$196))</f>
        <v>6.4653012191016768E-2</v>
      </c>
      <c r="V230" s="40">
        <f>-INDEX(V$17:V$196,ROWS(V49:V$196))</f>
        <v>2.5416488300701277</v>
      </c>
      <c r="W230" s="40">
        <f>INDEX(W$17:W$196,ROWS(W49:W$196))</f>
        <v>8.6204016254689042E-2</v>
      </c>
      <c r="X230" s="40">
        <f>-INDEX(X$17:X$196,ROWS(X49:X$196))</f>
        <v>2.8593549338288935</v>
      </c>
      <c r="Y230" s="40">
        <f>INDEX(Y$17:Y$196,ROWS(Y49:Y$196))</f>
        <v>9.6979518286525165E-2</v>
      </c>
      <c r="Z230" s="40">
        <f>-INDEX(Z$17:Z$196,ROWS(Z49:Z$196))</f>
        <v>3.049978596084153</v>
      </c>
      <c r="AA230" s="41">
        <f>INDEX(AA$17:AA$196,ROWS(AA49:AA$196))</f>
        <v>0.10344481950562683</v>
      </c>
      <c r="AB230" s="39">
        <f>-INDEX(AB$17:AB$196,ROWS(AB49:AB$196))</f>
        <v>0.95311831127629787</v>
      </c>
      <c r="AC230" s="40">
        <f>INDEX(AC$17:AC$196,ROWS(AC49:AC$196))</f>
        <v>3.2326506095508384E-2</v>
      </c>
      <c r="AD230" s="40">
        <f>-INDEX(AD$17:AD$196,ROWS(AD49:AD$196))</f>
        <v>1.2708244150350638</v>
      </c>
      <c r="AE230" s="40">
        <f>INDEX(AE$17:AE$196,ROWS(AE49:AE$196))</f>
        <v>4.3102008127344521E-2</v>
      </c>
      <c r="AF230" s="40">
        <f>-INDEX(AF$17:AF$196,ROWS(AF49:AF$196))</f>
        <v>1.5885305187938297</v>
      </c>
      <c r="AG230" s="40">
        <f>INDEX(AG$17:AG$196,ROWS(AG49:AG$196))</f>
        <v>5.3877510159180637E-2</v>
      </c>
      <c r="AH230" s="40">
        <f>-INDEX(AH$17:AH$196,ROWS(AH49:AH$196))</f>
        <v>1.9062366225525957</v>
      </c>
      <c r="AI230" s="40">
        <f>INDEX(AI$17:AI$196,ROWS(AI49:AI$196))</f>
        <v>6.4653012191016768E-2</v>
      </c>
      <c r="AJ230" s="40">
        <f>-INDEX(AJ$17:AJ$196,ROWS(AJ49:AJ$196))</f>
        <v>2.2239427263113618</v>
      </c>
      <c r="AK230" s="41">
        <f>INDEX(AK$17:AK$196,ROWS(AK49:AK$196))</f>
        <v>7.5428514222852905E-2</v>
      </c>
      <c r="AM230" s="38">
        <f>CHOOSE(Data!$F$13,R230,T230,V230,X230,Z230)</f>
        <v>2.8593549338288935</v>
      </c>
      <c r="AN230" s="38">
        <f>CHOOSE(Data!$F$13,S230,U230,W230,Y230,AA230)</f>
        <v>9.6979518286525165E-2</v>
      </c>
      <c r="AO230" s="38">
        <f>CHOOSE(Data!$F$13,AB230,AD230,AF230,AH230,AJ230)</f>
        <v>1.9062366225525957</v>
      </c>
      <c r="AP230" s="38">
        <f>CHOOSE(Data!$F$13,AC230,AE230,AG230,AI230,AK230)</f>
        <v>6.4653012191016768E-2</v>
      </c>
    </row>
    <row r="231" spans="18:42" x14ac:dyDescent="0.35">
      <c r="R231" s="39">
        <f>-INDEX(R$17:R$196,ROWS(R50:R$196))</f>
        <v>1.6309793017896785</v>
      </c>
      <c r="S231" s="40">
        <f>INDEX(S$17:S$196,ROWS(S50:S$196))</f>
        <v>8.1973746714462475E-2</v>
      </c>
      <c r="T231" s="40">
        <f>-INDEX(T$17:T$196,ROWS(T50:T$196))</f>
        <v>1.9571751621476139</v>
      </c>
      <c r="U231" s="40">
        <f>INDEX(U$17:U$196,ROWS(U50:U$196))</f>
        <v>9.8368496057354968E-2</v>
      </c>
      <c r="V231" s="40">
        <f>-INDEX(V$17:V$196,ROWS(V50:V$196))</f>
        <v>2.6095668828634855</v>
      </c>
      <c r="W231" s="40">
        <f>INDEX(W$17:W$196,ROWS(W50:W$196))</f>
        <v>0.13115799474313997</v>
      </c>
      <c r="X231" s="40">
        <f>-INDEX(X$17:X$196,ROWS(X50:X$196))</f>
        <v>2.9357627432214217</v>
      </c>
      <c r="Y231" s="40">
        <f>INDEX(Y$17:Y$196,ROWS(Y50:Y$196))</f>
        <v>0.14755274408603247</v>
      </c>
      <c r="Z231" s="40">
        <f>-INDEX(Z$17:Z$196,ROWS(Z50:Z$196))</f>
        <v>3.131480259436183</v>
      </c>
      <c r="AA231" s="41">
        <f>INDEX(AA$17:AA$196,ROWS(AA50:AA$196))</f>
        <v>0.15738959369176797</v>
      </c>
      <c r="AB231" s="39">
        <f>-INDEX(AB$17:AB$196,ROWS(AB50:AB$196))</f>
        <v>0.97858758107380694</v>
      </c>
      <c r="AC231" s="40">
        <f>INDEX(AC$17:AC$196,ROWS(AC50:AC$196))</f>
        <v>4.9184248028677484E-2</v>
      </c>
      <c r="AD231" s="40">
        <f>-INDEX(AD$17:AD$196,ROWS(AD50:AD$196))</f>
        <v>1.3047834414317427</v>
      </c>
      <c r="AE231" s="40">
        <f>INDEX(AE$17:AE$196,ROWS(AE50:AE$196))</f>
        <v>6.5578997371569983E-2</v>
      </c>
      <c r="AF231" s="40">
        <f>-INDEX(AF$17:AF$196,ROWS(AF50:AF$196))</f>
        <v>1.6309793017896785</v>
      </c>
      <c r="AG231" s="40">
        <f>INDEX(AG$17:AG$196,ROWS(AG50:AG$196))</f>
        <v>8.1973746714462475E-2</v>
      </c>
      <c r="AH231" s="40">
        <f>-INDEX(AH$17:AH$196,ROWS(AH50:AH$196))</f>
        <v>1.9571751621476139</v>
      </c>
      <c r="AI231" s="40">
        <f>INDEX(AI$17:AI$196,ROWS(AI50:AI$196))</f>
        <v>9.8368496057354968E-2</v>
      </c>
      <c r="AJ231" s="40">
        <f>-INDEX(AJ$17:AJ$196,ROWS(AJ50:AJ$196))</f>
        <v>2.2833710225055497</v>
      </c>
      <c r="AK231" s="41">
        <f>INDEX(AK$17:AK$196,ROWS(AK50:AK$196))</f>
        <v>0.11476324540024747</v>
      </c>
      <c r="AM231" s="38">
        <f>CHOOSE(Data!$F$13,R231,T231,V231,X231,Z231)</f>
        <v>2.9357627432214217</v>
      </c>
      <c r="AN231" s="38">
        <f>CHOOSE(Data!$F$13,S231,U231,W231,Y231,AA231)</f>
        <v>0.14755274408603247</v>
      </c>
      <c r="AO231" s="38">
        <f>CHOOSE(Data!$F$13,AB231,AD231,AF231,AH231,AJ231)</f>
        <v>1.9571751621476139</v>
      </c>
      <c r="AP231" s="38">
        <f>CHOOSE(Data!$F$13,AC231,AE231,AG231,AI231,AK231)</f>
        <v>9.8368496057354968E-2</v>
      </c>
    </row>
    <row r="232" spans="18:42" x14ac:dyDescent="0.35">
      <c r="R232" s="39">
        <f>-INDEX(R$17:R$196,ROWS(R51:R$196))</f>
        <v>1.6729312726905505</v>
      </c>
      <c r="S232" s="40">
        <f>INDEX(S$17:S$196,ROWS(S51:S$196))</f>
        <v>0.11080653749044006</v>
      </c>
      <c r="T232" s="40">
        <f>-INDEX(T$17:T$196,ROWS(T51:T$196))</f>
        <v>2.0075175272286607</v>
      </c>
      <c r="U232" s="40">
        <f>INDEX(U$17:U$196,ROWS(U51:U$196))</f>
        <v>0.13296784498852807</v>
      </c>
      <c r="V232" s="40">
        <f>-INDEX(V$17:V$196,ROWS(V51:V$196))</f>
        <v>2.6766900363048811</v>
      </c>
      <c r="W232" s="40">
        <f>INDEX(W$17:W$196,ROWS(W51:W$196))</f>
        <v>0.17729045998470408</v>
      </c>
      <c r="X232" s="40">
        <f>-INDEX(X$17:X$196,ROWS(X51:X$196))</f>
        <v>3.0112762908429911</v>
      </c>
      <c r="Y232" s="40">
        <f>INDEX(Y$17:Y$196,ROWS(Y51:Y$196))</f>
        <v>0.19945176748279209</v>
      </c>
      <c r="Z232" s="40">
        <f>-INDEX(Z$17:Z$196,ROWS(Z51:Z$196))</f>
        <v>3.2120280435658572</v>
      </c>
      <c r="AA232" s="41">
        <f>INDEX(AA$17:AA$196,ROWS(AA51:AA$196))</f>
        <v>0.21274855198164491</v>
      </c>
      <c r="AB232" s="39">
        <f>-INDEX(AB$17:AB$196,ROWS(AB51:AB$196))</f>
        <v>1.0037587636143304</v>
      </c>
      <c r="AC232" s="40">
        <f>INDEX(AC$17:AC$196,ROWS(AC51:AC$196))</f>
        <v>6.6483922494264033E-2</v>
      </c>
      <c r="AD232" s="40">
        <f>-INDEX(AD$17:AD$196,ROWS(AD51:AD$196))</f>
        <v>1.3383450181524406</v>
      </c>
      <c r="AE232" s="40">
        <f>INDEX(AE$17:AE$196,ROWS(AE51:AE$196))</f>
        <v>8.864522999235204E-2</v>
      </c>
      <c r="AF232" s="40">
        <f>-INDEX(AF$17:AF$196,ROWS(AF51:AF$196))</f>
        <v>1.6729312726905505</v>
      </c>
      <c r="AG232" s="40">
        <f>INDEX(AG$17:AG$196,ROWS(AG51:AG$196))</f>
        <v>0.11080653749044006</v>
      </c>
      <c r="AH232" s="40">
        <f>-INDEX(AH$17:AH$196,ROWS(AH51:AH$196))</f>
        <v>2.0075175272286607</v>
      </c>
      <c r="AI232" s="40">
        <f>INDEX(AI$17:AI$196,ROWS(AI51:AI$196))</f>
        <v>0.13296784498852807</v>
      </c>
      <c r="AJ232" s="40">
        <f>-INDEX(AJ$17:AJ$196,ROWS(AJ51:AJ$196))</f>
        <v>2.3421037817667707</v>
      </c>
      <c r="AK232" s="41">
        <f>INDEX(AK$17:AK$196,ROWS(AK51:AK$196))</f>
        <v>0.15512915248661607</v>
      </c>
      <c r="AM232" s="38">
        <f>CHOOSE(Data!$F$13,R232,T232,V232,X232,Z232)</f>
        <v>3.0112762908429911</v>
      </c>
      <c r="AN232" s="38">
        <f>CHOOSE(Data!$F$13,S232,U232,W232,Y232,AA232)</f>
        <v>0.19945176748279209</v>
      </c>
      <c r="AO232" s="38">
        <f>CHOOSE(Data!$F$13,AB232,AD232,AF232,AH232,AJ232)</f>
        <v>2.0075175272286607</v>
      </c>
      <c r="AP232" s="38">
        <f>CHOOSE(Data!$F$13,AC232,AE232,AG232,AI232,AK232)</f>
        <v>0.13296784498852807</v>
      </c>
    </row>
    <row r="233" spans="18:42" x14ac:dyDescent="0.35">
      <c r="R233" s="39">
        <f>-INDEX(R$17:R$196,ROWS(R52:R$196))</f>
        <v>1.7143736525197137</v>
      </c>
      <c r="S233" s="40">
        <f>INDEX(S$17:S$196,ROWS(S52:S$196))</f>
        <v>0.14036709973973729</v>
      </c>
      <c r="T233" s="40">
        <f>-INDEX(T$17:T$196,ROWS(T52:T$196))</f>
        <v>2.0572483830236568</v>
      </c>
      <c r="U233" s="40">
        <f>INDEX(U$17:U$196,ROWS(U52:U$196))</f>
        <v>0.16844051968768478</v>
      </c>
      <c r="V233" s="40">
        <f>-INDEX(V$17:V$196,ROWS(V52:V$196))</f>
        <v>2.7429978440315419</v>
      </c>
      <c r="W233" s="40">
        <f>INDEX(W$17:W$196,ROWS(W52:W$196))</f>
        <v>0.22458735958357964</v>
      </c>
      <c r="X233" s="40">
        <f>-INDEX(X$17:X$196,ROWS(X52:X$196))</f>
        <v>3.0858725745354847</v>
      </c>
      <c r="Y233" s="40">
        <f>INDEX(Y$17:Y$196,ROWS(Y52:Y$196))</f>
        <v>0.2526607795315271</v>
      </c>
      <c r="Z233" s="40">
        <f>-INDEX(Z$17:Z$196,ROWS(Z52:Z$196))</f>
        <v>3.2915974128378505</v>
      </c>
      <c r="AA233" s="41">
        <f>INDEX(AA$17:AA$196,ROWS(AA52:AA$196))</f>
        <v>0.26950483150029558</v>
      </c>
      <c r="AB233" s="39">
        <f>-INDEX(AB$17:AB$196,ROWS(AB52:AB$196))</f>
        <v>1.0286241915118284</v>
      </c>
      <c r="AC233" s="40">
        <f>INDEX(AC$17:AC$196,ROWS(AC52:AC$196))</f>
        <v>8.4220259843842391E-2</v>
      </c>
      <c r="AD233" s="40">
        <f>-INDEX(AD$17:AD$196,ROWS(AD52:AD$196))</f>
        <v>1.3714989220157709</v>
      </c>
      <c r="AE233" s="40">
        <f>INDEX(AE$17:AE$196,ROWS(AE52:AE$196))</f>
        <v>0.11229367979178982</v>
      </c>
      <c r="AF233" s="40">
        <f>-INDEX(AF$17:AF$196,ROWS(AF52:AF$196))</f>
        <v>1.7143736525197137</v>
      </c>
      <c r="AG233" s="40">
        <f>INDEX(AG$17:AG$196,ROWS(AG52:AG$196))</f>
        <v>0.14036709973973729</v>
      </c>
      <c r="AH233" s="40">
        <f>-INDEX(AH$17:AH$196,ROWS(AH52:AH$196))</f>
        <v>2.0572483830236568</v>
      </c>
      <c r="AI233" s="40">
        <f>INDEX(AI$17:AI$196,ROWS(AI52:AI$196))</f>
        <v>0.16844051968768478</v>
      </c>
      <c r="AJ233" s="40">
        <f>-INDEX(AJ$17:AJ$196,ROWS(AJ52:AJ$196))</f>
        <v>2.4001231135275991</v>
      </c>
      <c r="AK233" s="41">
        <f>INDEX(AK$17:AK$196,ROWS(AK52:AK$196))</f>
        <v>0.19651393963563218</v>
      </c>
      <c r="AM233" s="38">
        <f>CHOOSE(Data!$F$13,R233,T233,V233,X233,Z233)</f>
        <v>3.0858725745354847</v>
      </c>
      <c r="AN233" s="38">
        <f>CHOOSE(Data!$F$13,S233,U233,W233,Y233,AA233)</f>
        <v>0.2526607795315271</v>
      </c>
      <c r="AO233" s="38">
        <f>CHOOSE(Data!$F$13,AB233,AD233,AF233,AH233,AJ233)</f>
        <v>2.0572483830236568</v>
      </c>
      <c r="AP233" s="38">
        <f>CHOOSE(Data!$F$13,AC233,AE233,AG233,AI233,AK233)</f>
        <v>0.16844051968768478</v>
      </c>
    </row>
    <row r="234" spans="18:42" x14ac:dyDescent="0.35">
      <c r="R234" s="39">
        <f>-INDEX(R$17:R$196,ROWS(R53:R$196))</f>
        <v>1.7552938175268069</v>
      </c>
      <c r="S234" s="40">
        <f>INDEX(S$17:S$196,ROWS(S53:S$196))</f>
        <v>0.17064642902872909</v>
      </c>
      <c r="T234" s="40">
        <f>-INDEX(T$17:T$196,ROWS(T53:T$196))</f>
        <v>2.1063525810321684</v>
      </c>
      <c r="U234" s="40">
        <f>INDEX(U$17:U$196,ROWS(U53:U$196))</f>
        <v>0.2047757148344749</v>
      </c>
      <c r="V234" s="40">
        <f>-INDEX(V$17:V$196,ROWS(V53:V$196))</f>
        <v>2.8084701080428913</v>
      </c>
      <c r="W234" s="40">
        <f>INDEX(W$17:W$196,ROWS(W53:W$196))</f>
        <v>0.27303428644596656</v>
      </c>
      <c r="X234" s="40">
        <f>-INDEX(X$17:X$196,ROWS(X53:X$196))</f>
        <v>3.1595288715482526</v>
      </c>
      <c r="Y234" s="40">
        <f>INDEX(Y$17:Y$196,ROWS(Y53:Y$196))</f>
        <v>0.30716357225171231</v>
      </c>
      <c r="Z234" s="40">
        <f>-INDEX(Z$17:Z$196,ROWS(Z53:Z$196))</f>
        <v>3.3701641296514695</v>
      </c>
      <c r="AA234" s="41">
        <f>INDEX(AA$17:AA$196,ROWS(AA53:AA$196))</f>
        <v>0.32764114373515985</v>
      </c>
      <c r="AB234" s="39">
        <f>-INDEX(AB$17:AB$196,ROWS(AB53:AB$196))</f>
        <v>1.0531762905160842</v>
      </c>
      <c r="AC234" s="40">
        <f>INDEX(AC$17:AC$196,ROWS(AC53:AC$196))</f>
        <v>0.10238785741723745</v>
      </c>
      <c r="AD234" s="40">
        <f>-INDEX(AD$17:AD$196,ROWS(AD53:AD$196))</f>
        <v>1.4042350540214457</v>
      </c>
      <c r="AE234" s="40">
        <f>INDEX(AE$17:AE$196,ROWS(AE53:AE$196))</f>
        <v>0.13651714322298328</v>
      </c>
      <c r="AF234" s="40">
        <f>-INDEX(AF$17:AF$196,ROWS(AF53:AF$196))</f>
        <v>1.7552938175268069</v>
      </c>
      <c r="AG234" s="40">
        <f>INDEX(AG$17:AG$196,ROWS(AG53:AG$196))</f>
        <v>0.17064642902872909</v>
      </c>
      <c r="AH234" s="40">
        <f>-INDEX(AH$17:AH$196,ROWS(AH53:AH$196))</f>
        <v>2.1063525810321684</v>
      </c>
      <c r="AI234" s="40">
        <f>INDEX(AI$17:AI$196,ROWS(AI53:AI$196))</f>
        <v>0.2047757148344749</v>
      </c>
      <c r="AJ234" s="40">
        <f>-INDEX(AJ$17:AJ$196,ROWS(AJ53:AJ$196))</f>
        <v>2.4574113445375301</v>
      </c>
      <c r="AK234" s="41">
        <f>INDEX(AK$17:AK$196,ROWS(AK53:AK$196))</f>
        <v>0.23890500064022074</v>
      </c>
      <c r="AM234" s="38">
        <f>CHOOSE(Data!$F$13,R234,T234,V234,X234,Z234)</f>
        <v>3.1595288715482526</v>
      </c>
      <c r="AN234" s="38">
        <f>CHOOSE(Data!$F$13,S234,U234,W234,Y234,AA234)</f>
        <v>0.30716357225171231</v>
      </c>
      <c r="AO234" s="38">
        <f>CHOOSE(Data!$F$13,AB234,AD234,AF234,AH234,AJ234)</f>
        <v>2.1063525810321684</v>
      </c>
      <c r="AP234" s="38">
        <f>CHOOSE(Data!$F$13,AC234,AE234,AG234,AI234,AK234)</f>
        <v>0.2047757148344749</v>
      </c>
    </row>
    <row r="235" spans="18:42" x14ac:dyDescent="0.35">
      <c r="R235" s="39">
        <f>-INDEX(R$17:R$196,ROWS(R54:R$196))</f>
        <v>1.7956793030331706</v>
      </c>
      <c r="S235" s="40">
        <f>INDEX(S$17:S$196,ROWS(S54:S$196))</f>
        <v>0.20163530198039517</v>
      </c>
      <c r="T235" s="40">
        <f>-INDEX(T$17:T$196,ROWS(T54:T$196))</f>
        <v>2.154815163639805</v>
      </c>
      <c r="U235" s="40">
        <f>INDEX(U$17:U$196,ROWS(U54:U$196))</f>
        <v>0.24196236237647423</v>
      </c>
      <c r="V235" s="40">
        <f>-INDEX(V$17:V$196,ROWS(V54:V$196))</f>
        <v>2.8730868848530728</v>
      </c>
      <c r="W235" s="40">
        <f>INDEX(W$17:W$196,ROWS(W54:W$196))</f>
        <v>0.32261648316863228</v>
      </c>
      <c r="X235" s="40">
        <f>-INDEX(X$17:X$196,ROWS(X54:X$196))</f>
        <v>3.2322227454597066</v>
      </c>
      <c r="Y235" s="40">
        <f>INDEX(Y$17:Y$196,ROWS(Y54:Y$196))</f>
        <v>0.36294354356471131</v>
      </c>
      <c r="Z235" s="40">
        <f>-INDEX(Z$17:Z$196,ROWS(Z54:Z$196))</f>
        <v>3.4477042618236875</v>
      </c>
      <c r="AA235" s="41">
        <f>INDEX(AA$17:AA$196,ROWS(AA54:AA$196))</f>
        <v>0.3871397798023587</v>
      </c>
      <c r="AB235" s="39">
        <f>-INDEX(AB$17:AB$196,ROWS(AB54:AB$196))</f>
        <v>1.0774075818199025</v>
      </c>
      <c r="AC235" s="40">
        <f>INDEX(AC$17:AC$196,ROWS(AC54:AC$196))</f>
        <v>0.12098118118823711</v>
      </c>
      <c r="AD235" s="40">
        <f>-INDEX(AD$17:AD$196,ROWS(AD54:AD$196))</f>
        <v>1.4365434424265364</v>
      </c>
      <c r="AE235" s="40">
        <f>INDEX(AE$17:AE$196,ROWS(AE54:AE$196))</f>
        <v>0.16130824158431614</v>
      </c>
      <c r="AF235" s="40">
        <f>-INDEX(AF$17:AF$196,ROWS(AF54:AF$196))</f>
        <v>1.7956793030331706</v>
      </c>
      <c r="AG235" s="40">
        <f>INDEX(AG$17:AG$196,ROWS(AG54:AG$196))</f>
        <v>0.20163530198039517</v>
      </c>
      <c r="AH235" s="40">
        <f>-INDEX(AH$17:AH$196,ROWS(AH54:AH$196))</f>
        <v>2.154815163639805</v>
      </c>
      <c r="AI235" s="40">
        <f>INDEX(AI$17:AI$196,ROWS(AI54:AI$196))</f>
        <v>0.24196236237647423</v>
      </c>
      <c r="AJ235" s="40">
        <f>-INDEX(AJ$17:AJ$196,ROWS(AJ54:AJ$196))</f>
        <v>2.5139510242464387</v>
      </c>
      <c r="AK235" s="41">
        <f>INDEX(AK$17:AK$196,ROWS(AK54:AK$196))</f>
        <v>0.2822894227725532</v>
      </c>
      <c r="AM235" s="38">
        <f>CHOOSE(Data!$F$13,R235,T235,V235,X235,Z235)</f>
        <v>3.2322227454597066</v>
      </c>
      <c r="AN235" s="38">
        <f>CHOOSE(Data!$F$13,S235,U235,W235,Y235,AA235)</f>
        <v>0.36294354356471131</v>
      </c>
      <c r="AO235" s="38">
        <f>CHOOSE(Data!$F$13,AB235,AD235,AF235,AH235,AJ235)</f>
        <v>2.154815163639805</v>
      </c>
      <c r="AP235" s="38">
        <f>CHOOSE(Data!$F$13,AC235,AE235,AG235,AI235,AK235)</f>
        <v>0.24196236237647423</v>
      </c>
    </row>
    <row r="236" spans="18:42" x14ac:dyDescent="0.35">
      <c r="R236" s="39">
        <f>-INDEX(R$17:R$196,ROWS(R55:R$196))</f>
        <v>1.8355178072286924</v>
      </c>
      <c r="S236" s="40">
        <f>INDEX(S$17:S$196,ROWS(S55:S$196))</f>
        <v>0.23332427908383507</v>
      </c>
      <c r="T236" s="40">
        <f>-INDEX(T$17:T$196,ROWS(T55:T$196))</f>
        <v>2.2026213686744307</v>
      </c>
      <c r="U236" s="40">
        <f>INDEX(U$17:U$196,ROWS(U55:U$196))</f>
        <v>0.27998913490060207</v>
      </c>
      <c r="V236" s="40">
        <f>-INDEX(V$17:V$196,ROWS(V55:V$196))</f>
        <v>2.9368284915659078</v>
      </c>
      <c r="W236" s="40">
        <f>INDEX(W$17:W$196,ROWS(W55:W$196))</f>
        <v>0.37331884653413611</v>
      </c>
      <c r="X236" s="40">
        <f>-INDEX(X$17:X$196,ROWS(X55:X$196))</f>
        <v>3.3039320530116463</v>
      </c>
      <c r="Y236" s="40">
        <f>INDEX(Y$17:Y$196,ROWS(Y55:Y$196))</f>
        <v>0.41998370235090315</v>
      </c>
      <c r="Z236" s="40">
        <f>-INDEX(Z$17:Z$196,ROWS(Z55:Z$196))</f>
        <v>3.5241941898790894</v>
      </c>
      <c r="AA236" s="41">
        <f>INDEX(AA$17:AA$196,ROWS(AA55:AA$196))</f>
        <v>0.44798261584096338</v>
      </c>
      <c r="AB236" s="39">
        <f>-INDEX(AB$17:AB$196,ROWS(AB55:AB$196))</f>
        <v>1.1013106843372154</v>
      </c>
      <c r="AC236" s="40">
        <f>INDEX(AC$17:AC$196,ROWS(AC55:AC$196))</f>
        <v>0.13999456745030103</v>
      </c>
      <c r="AD236" s="40">
        <f>-INDEX(AD$17:AD$196,ROWS(AD55:AD$196))</f>
        <v>1.4684142457829539</v>
      </c>
      <c r="AE236" s="40">
        <f>INDEX(AE$17:AE$196,ROWS(AE55:AE$196))</f>
        <v>0.18665942326706805</v>
      </c>
      <c r="AF236" s="40">
        <f>-INDEX(AF$17:AF$196,ROWS(AF55:AF$196))</f>
        <v>1.8355178072286924</v>
      </c>
      <c r="AG236" s="40">
        <f>INDEX(AG$17:AG$196,ROWS(AG55:AG$196))</f>
        <v>0.23332427908383507</v>
      </c>
      <c r="AH236" s="40">
        <f>-INDEX(AH$17:AH$196,ROWS(AH55:AH$196))</f>
        <v>2.2026213686744307</v>
      </c>
      <c r="AI236" s="40">
        <f>INDEX(AI$17:AI$196,ROWS(AI55:AI$196))</f>
        <v>0.27998913490060207</v>
      </c>
      <c r="AJ236" s="40">
        <f>-INDEX(AJ$17:AJ$196,ROWS(AJ55:AJ$196))</f>
        <v>2.5697249301201697</v>
      </c>
      <c r="AK236" s="41">
        <f>INDEX(AK$17:AK$196,ROWS(AK55:AK$196))</f>
        <v>0.32665399071736917</v>
      </c>
      <c r="AM236" s="38">
        <f>CHOOSE(Data!$F$13,R236,T236,V236,X236,Z236)</f>
        <v>3.3039320530116463</v>
      </c>
      <c r="AN236" s="38">
        <f>CHOOSE(Data!$F$13,S236,U236,W236,Y236,AA236)</f>
        <v>0.41998370235090315</v>
      </c>
      <c r="AO236" s="38">
        <f>CHOOSE(Data!$F$13,AB236,AD236,AF236,AH236,AJ236)</f>
        <v>2.2026213686744307</v>
      </c>
      <c r="AP236" s="38">
        <f>CHOOSE(Data!$F$13,AC236,AE236,AG236,AI236,AK236)</f>
        <v>0.27998913490060207</v>
      </c>
    </row>
    <row r="237" spans="18:42" x14ac:dyDescent="0.35">
      <c r="R237" s="39">
        <f>-INDEX(R$17:R$196,ROWS(R56:R$196))</f>
        <v>1.8747971949190736</v>
      </c>
      <c r="S237" s="40">
        <f>INDEX(S$17:S$196,ROWS(S56:S$196))</f>
        <v>0.26570370756964784</v>
      </c>
      <c r="T237" s="40">
        <f>-INDEX(T$17:T$196,ROWS(T56:T$196))</f>
        <v>2.2497566339028885</v>
      </c>
      <c r="U237" s="40">
        <f>INDEX(U$17:U$196,ROWS(U56:U$196))</f>
        <v>0.3188444490835774</v>
      </c>
      <c r="V237" s="40">
        <f>-INDEX(V$17:V$196,ROWS(V56:V$196))</f>
        <v>2.9996755118705178</v>
      </c>
      <c r="W237" s="40">
        <f>INDEX(W$17:W$196,ROWS(W56:W$196))</f>
        <v>0.42512593211143646</v>
      </c>
      <c r="X237" s="40">
        <f>-INDEX(X$17:X$196,ROWS(X56:X$196))</f>
        <v>3.3746349508543325</v>
      </c>
      <c r="Y237" s="40">
        <f>INDEX(Y$17:Y$196,ROWS(Y56:Y$196))</f>
        <v>0.47826667362536607</v>
      </c>
      <c r="Z237" s="40">
        <f>-INDEX(Z$17:Z$196,ROWS(Z56:Z$196))</f>
        <v>3.599610614244622</v>
      </c>
      <c r="AA237" s="41">
        <f>INDEX(AA$17:AA$196,ROWS(AA56:AA$196))</f>
        <v>0.51015111853372386</v>
      </c>
      <c r="AB237" s="39">
        <f>-INDEX(AB$17:AB$196,ROWS(AB56:AB$196))</f>
        <v>1.1248783169514442</v>
      </c>
      <c r="AC237" s="40">
        <f>INDEX(AC$17:AC$196,ROWS(AC56:AC$196))</f>
        <v>0.1594222245417887</v>
      </c>
      <c r="AD237" s="40">
        <f>-INDEX(AD$17:AD$196,ROWS(AD56:AD$196))</f>
        <v>1.4998377559352589</v>
      </c>
      <c r="AE237" s="40">
        <f>INDEX(AE$17:AE$196,ROWS(AE56:AE$196))</f>
        <v>0.21256296605571823</v>
      </c>
      <c r="AF237" s="40">
        <f>-INDEX(AF$17:AF$196,ROWS(AF56:AF$196))</f>
        <v>1.8747971949190736</v>
      </c>
      <c r="AG237" s="40">
        <f>INDEX(AG$17:AG$196,ROWS(AG56:AG$196))</f>
        <v>0.26570370756964784</v>
      </c>
      <c r="AH237" s="40">
        <f>-INDEX(AH$17:AH$196,ROWS(AH56:AH$196))</f>
        <v>2.2497566339028885</v>
      </c>
      <c r="AI237" s="40">
        <f>INDEX(AI$17:AI$196,ROWS(AI56:AI$196))</f>
        <v>0.3188444490835774</v>
      </c>
      <c r="AJ237" s="40">
        <f>-INDEX(AJ$17:AJ$196,ROWS(AJ56:AJ$196))</f>
        <v>2.6247160728867027</v>
      </c>
      <c r="AK237" s="41">
        <f>INDEX(AK$17:AK$196,ROWS(AK56:AK$196))</f>
        <v>0.3719851905975069</v>
      </c>
      <c r="AM237" s="38">
        <f>CHOOSE(Data!$F$13,R237,T237,V237,X237,Z237)</f>
        <v>3.3746349508543325</v>
      </c>
      <c r="AN237" s="38">
        <f>CHOOSE(Data!$F$13,S237,U237,W237,Y237,AA237)</f>
        <v>0.47826667362536607</v>
      </c>
      <c r="AO237" s="38">
        <f>CHOOSE(Data!$F$13,AB237,AD237,AF237,AH237,AJ237)</f>
        <v>2.2497566339028885</v>
      </c>
      <c r="AP237" s="38">
        <f>CHOOSE(Data!$F$13,AC237,AE237,AG237,AI237,AK237)</f>
        <v>0.3188444490835774</v>
      </c>
    </row>
    <row r="238" spans="18:42" x14ac:dyDescent="0.35">
      <c r="R238" s="39">
        <f>-INDEX(R$17:R$196,ROWS(R57:R$196))</f>
        <v>1.9135055012223128</v>
      </c>
      <c r="S238" s="40">
        <f>INDEX(S$17:S$196,ROWS(S57:S$196))</f>
        <v>0.29876372435024862</v>
      </c>
      <c r="T238" s="40">
        <f>-INDEX(T$17:T$196,ROWS(T57:T$196))</f>
        <v>2.2962066014667752</v>
      </c>
      <c r="U238" s="40">
        <f>INDEX(U$17:U$196,ROWS(U57:U$196))</f>
        <v>0.35851646922029828</v>
      </c>
      <c r="V238" s="40">
        <f>-INDEX(V$17:V$196,ROWS(V57:V$196))</f>
        <v>3.0616088019557002</v>
      </c>
      <c r="W238" s="40">
        <f>INDEX(W$17:W$196,ROWS(W57:W$196))</f>
        <v>0.47802195896039773</v>
      </c>
      <c r="X238" s="40">
        <f>-INDEX(X$17:X$196,ROWS(X57:X$196))</f>
        <v>3.4443099022001631</v>
      </c>
      <c r="Y238" s="40">
        <f>INDEX(Y$17:Y$196,ROWS(Y57:Y$196))</f>
        <v>0.53777470383044745</v>
      </c>
      <c r="Z238" s="40">
        <f>-INDEX(Z$17:Z$196,ROWS(Z57:Z$196))</f>
        <v>3.6739305623468401</v>
      </c>
      <c r="AA238" s="41">
        <f>INDEX(AA$17:AA$196,ROWS(AA57:AA$196))</f>
        <v>0.57362635075247725</v>
      </c>
      <c r="AB238" s="39">
        <f>-INDEX(AB$17:AB$196,ROWS(AB57:AB$196))</f>
        <v>1.1481033007333876</v>
      </c>
      <c r="AC238" s="40">
        <f>INDEX(AC$17:AC$196,ROWS(AC57:AC$196))</f>
        <v>0.17925823461014914</v>
      </c>
      <c r="AD238" s="40">
        <f>-INDEX(AD$17:AD$196,ROWS(AD57:AD$196))</f>
        <v>1.5308044009778501</v>
      </c>
      <c r="AE238" s="40">
        <f>INDEX(AE$17:AE$196,ROWS(AE57:AE$196))</f>
        <v>0.23901097948019887</v>
      </c>
      <c r="AF238" s="40">
        <f>-INDEX(AF$17:AF$196,ROWS(AF57:AF$196))</f>
        <v>1.9135055012223128</v>
      </c>
      <c r="AG238" s="40">
        <f>INDEX(AG$17:AG$196,ROWS(AG57:AG$196))</f>
        <v>0.29876372435024862</v>
      </c>
      <c r="AH238" s="40">
        <f>-INDEX(AH$17:AH$196,ROWS(AH57:AH$196))</f>
        <v>2.2962066014667752</v>
      </c>
      <c r="AI238" s="40">
        <f>INDEX(AI$17:AI$196,ROWS(AI57:AI$196))</f>
        <v>0.35851646922029828</v>
      </c>
      <c r="AJ238" s="40">
        <f>-INDEX(AJ$17:AJ$196,ROWS(AJ57:AJ$196))</f>
        <v>2.6789077017112382</v>
      </c>
      <c r="AK238" s="41">
        <f>INDEX(AK$17:AK$196,ROWS(AK57:AK$196))</f>
        <v>0.41826921409034806</v>
      </c>
      <c r="AM238" s="38">
        <f>CHOOSE(Data!$F$13,R238,T238,V238,X238,Z238)</f>
        <v>3.4443099022001631</v>
      </c>
      <c r="AN238" s="38">
        <f>CHOOSE(Data!$F$13,S238,U238,W238,Y238,AA238)</f>
        <v>0.53777470383044745</v>
      </c>
      <c r="AO238" s="38">
        <f>CHOOSE(Data!$F$13,AB238,AD238,AF238,AH238,AJ238)</f>
        <v>2.2962066014667752</v>
      </c>
      <c r="AP238" s="38">
        <f>CHOOSE(Data!$F$13,AC238,AE238,AG238,AI238,AK238)</f>
        <v>0.35851646922029828</v>
      </c>
    </row>
    <row r="239" spans="18:42" x14ac:dyDescent="0.35">
      <c r="R239" s="39">
        <f>-INDEX(R$17:R$196,ROWS(R58:R$196))</f>
        <v>1.951630935213337</v>
      </c>
      <c r="S239" s="40">
        <f>INDEX(S$17:S$196,ROWS(S58:S$196))</f>
        <v>0.33249425902426766</v>
      </c>
      <c r="T239" s="40">
        <f>-INDEX(T$17:T$196,ROWS(T58:T$196))</f>
        <v>2.3419571222560043</v>
      </c>
      <c r="U239" s="40">
        <f>INDEX(U$17:U$196,ROWS(U58:U$196))</f>
        <v>0.3989931108291212</v>
      </c>
      <c r="V239" s="40">
        <f>-INDEX(V$17:V$196,ROWS(V58:V$196))</f>
        <v>3.1226094963413393</v>
      </c>
      <c r="W239" s="40">
        <f>INDEX(W$17:W$196,ROWS(W58:W$196))</f>
        <v>0.53199081443882834</v>
      </c>
      <c r="X239" s="40">
        <f>-INDEX(X$17:X$196,ROWS(X58:X$196))</f>
        <v>3.512935683384006</v>
      </c>
      <c r="Y239" s="40">
        <f>INDEX(Y$17:Y$196,ROWS(Y58:Y$196))</f>
        <v>0.59848966624368172</v>
      </c>
      <c r="Z239" s="40">
        <f>-INDEX(Z$17:Z$196,ROWS(Z58:Z$196))</f>
        <v>3.7471313956096064</v>
      </c>
      <c r="AA239" s="41">
        <f>INDEX(AA$17:AA$196,ROWS(AA58:AA$196))</f>
        <v>0.63838897732659383</v>
      </c>
      <c r="AB239" s="39">
        <f>-INDEX(AB$17:AB$196,ROWS(AB58:AB$196))</f>
        <v>1.1709785611280021</v>
      </c>
      <c r="AC239" s="40">
        <f>INDEX(AC$17:AC$196,ROWS(AC58:AC$196))</f>
        <v>0.1994965554145606</v>
      </c>
      <c r="AD239" s="40">
        <f>-INDEX(AD$17:AD$196,ROWS(AD58:AD$196))</f>
        <v>1.5613047481706697</v>
      </c>
      <c r="AE239" s="40">
        <f>INDEX(AE$17:AE$196,ROWS(AE58:AE$196))</f>
        <v>0.26599540721941417</v>
      </c>
      <c r="AF239" s="40">
        <f>-INDEX(AF$17:AF$196,ROWS(AF58:AF$196))</f>
        <v>1.951630935213337</v>
      </c>
      <c r="AG239" s="40">
        <f>INDEX(AG$17:AG$196,ROWS(AG58:AG$196))</f>
        <v>0.33249425902426766</v>
      </c>
      <c r="AH239" s="40">
        <f>-INDEX(AH$17:AH$196,ROWS(AH58:AH$196))</f>
        <v>2.3419571222560043</v>
      </c>
      <c r="AI239" s="40">
        <f>INDEX(AI$17:AI$196,ROWS(AI58:AI$196))</f>
        <v>0.3989931108291212</v>
      </c>
      <c r="AJ239" s="40">
        <f>-INDEX(AJ$17:AJ$196,ROWS(AJ58:AJ$196))</f>
        <v>2.7322833092986714</v>
      </c>
      <c r="AK239" s="41">
        <f>INDEX(AK$17:AK$196,ROWS(AK58:AK$196))</f>
        <v>0.46549196263397469</v>
      </c>
      <c r="AM239" s="38">
        <f>CHOOSE(Data!$F$13,R239,T239,V239,X239,Z239)</f>
        <v>3.512935683384006</v>
      </c>
      <c r="AN239" s="38">
        <f>CHOOSE(Data!$F$13,S239,U239,W239,Y239,AA239)</f>
        <v>0.59848966624368172</v>
      </c>
      <c r="AO239" s="38">
        <f>CHOOSE(Data!$F$13,AB239,AD239,AF239,AH239,AJ239)</f>
        <v>2.3419571222560043</v>
      </c>
      <c r="AP239" s="38">
        <f>CHOOSE(Data!$F$13,AC239,AE239,AG239,AI239,AK239)</f>
        <v>0.3989931108291212</v>
      </c>
    </row>
    <row r="240" spans="18:42" x14ac:dyDescent="0.35">
      <c r="R240" s="39">
        <f>-INDEX(R$17:R$196,ROWS(R59:R$196))</f>
        <v>1.9891618835156208</v>
      </c>
      <c r="S240" s="40">
        <f>INDEX(S$17:S$196,ROWS(S59:S$196))</f>
        <v>0.36688503694408575</v>
      </c>
      <c r="T240" s="40">
        <f>-INDEX(T$17:T$196,ROWS(T59:T$196))</f>
        <v>2.3869942602187448</v>
      </c>
      <c r="U240" s="40">
        <f>INDEX(U$17:U$196,ROWS(U59:U$196))</f>
        <v>0.44026204433290289</v>
      </c>
      <c r="V240" s="40">
        <f>-INDEX(V$17:V$196,ROWS(V59:V$196))</f>
        <v>3.1826590136249933</v>
      </c>
      <c r="W240" s="40">
        <f>INDEX(W$17:W$196,ROWS(W59:W$196))</f>
        <v>0.58701605911053722</v>
      </c>
      <c r="X240" s="40">
        <f>-INDEX(X$17:X$196,ROWS(X59:X$196))</f>
        <v>3.5804913903281168</v>
      </c>
      <c r="Y240" s="40">
        <f>INDEX(Y$17:Y$196,ROWS(Y59:Y$196))</f>
        <v>0.66039306649935425</v>
      </c>
      <c r="Z240" s="40">
        <f>-INDEX(Z$17:Z$196,ROWS(Z59:Z$196))</f>
        <v>3.8191908163499915</v>
      </c>
      <c r="AA240" s="41">
        <f>INDEX(AA$17:AA$196,ROWS(AA59:AA$196))</f>
        <v>0.70441927093264456</v>
      </c>
      <c r="AB240" s="39">
        <f>-INDEX(AB$17:AB$196,ROWS(AB59:AB$196))</f>
        <v>1.1934971301093724</v>
      </c>
      <c r="AC240" s="40">
        <f>INDEX(AC$17:AC$196,ROWS(AC59:AC$196))</f>
        <v>0.22013102216645145</v>
      </c>
      <c r="AD240" s="40">
        <f>-INDEX(AD$17:AD$196,ROWS(AD59:AD$196))</f>
        <v>1.5913295068124966</v>
      </c>
      <c r="AE240" s="40">
        <f>INDEX(AE$17:AE$196,ROWS(AE59:AE$196))</f>
        <v>0.29350802955526861</v>
      </c>
      <c r="AF240" s="40">
        <f>-INDEX(AF$17:AF$196,ROWS(AF59:AF$196))</f>
        <v>1.9891618835156208</v>
      </c>
      <c r="AG240" s="40">
        <f>INDEX(AG$17:AG$196,ROWS(AG59:AG$196))</f>
        <v>0.36688503694408575</v>
      </c>
      <c r="AH240" s="40">
        <f>-INDEX(AH$17:AH$196,ROWS(AH59:AH$196))</f>
        <v>2.3869942602187448</v>
      </c>
      <c r="AI240" s="40">
        <f>INDEX(AI$17:AI$196,ROWS(AI59:AI$196))</f>
        <v>0.44026204433290289</v>
      </c>
      <c r="AJ240" s="40">
        <f>-INDEX(AJ$17:AJ$196,ROWS(AJ59:AJ$196))</f>
        <v>2.7848266369218688</v>
      </c>
      <c r="AK240" s="41">
        <f>INDEX(AK$17:AK$196,ROWS(AK59:AK$196))</f>
        <v>0.51363905172171997</v>
      </c>
      <c r="AM240" s="38">
        <f>CHOOSE(Data!$F$13,R240,T240,V240,X240,Z240)</f>
        <v>3.5804913903281168</v>
      </c>
      <c r="AN240" s="38">
        <f>CHOOSE(Data!$F$13,S240,U240,W240,Y240,AA240)</f>
        <v>0.66039306649935425</v>
      </c>
      <c r="AO240" s="38">
        <f>CHOOSE(Data!$F$13,AB240,AD240,AF240,AH240,AJ240)</f>
        <v>2.3869942602187448</v>
      </c>
      <c r="AP240" s="38">
        <f>CHOOSE(Data!$F$13,AC240,AE240,AG240,AI240,AK240)</f>
        <v>0.44026204433290289</v>
      </c>
    </row>
    <row r="241" spans="18:42" x14ac:dyDescent="0.35">
      <c r="R241" s="39">
        <f>-INDEX(R$17:R$196,ROWS(R60:R$196))</f>
        <v>2.026086913838741</v>
      </c>
      <c r="S241" s="40">
        <f>INDEX(S$17:S$196,ROWS(S60:S$196))</f>
        <v>0.40192558234560105</v>
      </c>
      <c r="T241" s="40">
        <f>-INDEX(T$17:T$196,ROWS(T60:T$196))</f>
        <v>2.4313042966064899</v>
      </c>
      <c r="U241" s="40">
        <f>INDEX(U$17:U$196,ROWS(U60:U$196))</f>
        <v>0.48231069881472138</v>
      </c>
      <c r="V241" s="40">
        <f>-INDEX(V$17:V$196,ROWS(V60:V$196))</f>
        <v>3.2417390621419861</v>
      </c>
      <c r="W241" s="40">
        <f>INDEX(W$17:W$196,ROWS(W60:W$196))</f>
        <v>0.64308093175296177</v>
      </c>
      <c r="X241" s="40">
        <f>-INDEX(X$17:X$196,ROWS(X60:X$196))</f>
        <v>3.6469564449097343</v>
      </c>
      <c r="Y241" s="40">
        <f>INDEX(Y$17:Y$196,ROWS(Y60:Y$196))</f>
        <v>0.72346604822208205</v>
      </c>
      <c r="Z241" s="40">
        <f>-INDEX(Z$17:Z$196,ROWS(Z60:Z$196))</f>
        <v>3.8900868745703834</v>
      </c>
      <c r="AA241" s="41">
        <f>INDEX(AA$17:AA$196,ROWS(AA60:AA$196))</f>
        <v>0.77169711810355412</v>
      </c>
      <c r="AB241" s="39">
        <f>-INDEX(AB$17:AB$196,ROWS(AB60:AB$196))</f>
        <v>1.215652148303245</v>
      </c>
      <c r="AC241" s="40">
        <f>INDEX(AC$17:AC$196,ROWS(AC60:AC$196))</f>
        <v>0.24115534940736069</v>
      </c>
      <c r="AD241" s="40">
        <f>-INDEX(AD$17:AD$196,ROWS(AD60:AD$196))</f>
        <v>1.6208695310709931</v>
      </c>
      <c r="AE241" s="40">
        <f>INDEX(AE$17:AE$196,ROWS(AE60:AE$196))</f>
        <v>0.32154046587648089</v>
      </c>
      <c r="AF241" s="40">
        <f>-INDEX(AF$17:AF$196,ROWS(AF60:AF$196))</f>
        <v>2.026086913838741</v>
      </c>
      <c r="AG241" s="40">
        <f>INDEX(AG$17:AG$196,ROWS(AG60:AG$196))</f>
        <v>0.40192558234560105</v>
      </c>
      <c r="AH241" s="40">
        <f>-INDEX(AH$17:AH$196,ROWS(AH60:AH$196))</f>
        <v>2.4313042966064899</v>
      </c>
      <c r="AI241" s="40">
        <f>INDEX(AI$17:AI$196,ROWS(AI60:AI$196))</f>
        <v>0.48231069881472138</v>
      </c>
      <c r="AJ241" s="40">
        <f>-INDEX(AJ$17:AJ$196,ROWS(AJ60:AJ$196))</f>
        <v>2.836521679374238</v>
      </c>
      <c r="AK241" s="41">
        <f>INDEX(AK$17:AK$196,ROWS(AK60:AK$196))</f>
        <v>0.5626958152838416</v>
      </c>
      <c r="AM241" s="38">
        <f>CHOOSE(Data!$F$13,R241,T241,V241,X241,Z241)</f>
        <v>3.6469564449097343</v>
      </c>
      <c r="AN241" s="38">
        <f>CHOOSE(Data!$F$13,S241,U241,W241,Y241,AA241)</f>
        <v>0.72346604822208205</v>
      </c>
      <c r="AO241" s="38">
        <f>CHOOSE(Data!$F$13,AB241,AD241,AF241,AH241,AJ241)</f>
        <v>2.4313042966064899</v>
      </c>
      <c r="AP241" s="38">
        <f>CHOOSE(Data!$F$13,AC241,AE241,AG241,AI241,AK241)</f>
        <v>0.48231069881472138</v>
      </c>
    </row>
    <row r="242" spans="18:42" x14ac:dyDescent="0.35">
      <c r="R242" s="39">
        <f>-INDEX(R$17:R$196,ROWS(R61:R$196))</f>
        <v>2.0623947784607632</v>
      </c>
      <c r="S242" s="40">
        <f>INDEX(S$17:S$196,ROWS(S61:S$196))</f>
        <v>0.43760522153923748</v>
      </c>
      <c r="T242" s="40">
        <f>-INDEX(T$17:T$196,ROWS(T61:T$196))</f>
        <v>2.4748737341529159</v>
      </c>
      <c r="U242" s="40">
        <f>INDEX(U$17:U$196,ROWS(U61:U$196))</f>
        <v>0.52512626584708499</v>
      </c>
      <c r="V242" s="40">
        <f>-INDEX(V$17:V$196,ROWS(V61:V$196))</f>
        <v>3.2998316455372216</v>
      </c>
      <c r="W242" s="40">
        <f>INDEX(W$17:W$196,ROWS(W61:W$196))</f>
        <v>0.70016835446278003</v>
      </c>
      <c r="X242" s="40">
        <f>-INDEX(X$17:X$196,ROWS(X61:X$196))</f>
        <v>3.7123106012293743</v>
      </c>
      <c r="Y242" s="40">
        <f>INDEX(Y$17:Y$196,ROWS(Y61:Y$196))</f>
        <v>0.78768939877062749</v>
      </c>
      <c r="Z242" s="40">
        <f>-INDEX(Z$17:Z$196,ROWS(Z61:Z$196))</f>
        <v>3.9597979746446654</v>
      </c>
      <c r="AA242" s="41">
        <f>INDEX(AA$17:AA$196,ROWS(AA61:AA$196))</f>
        <v>0.84020202535533595</v>
      </c>
      <c r="AB242" s="39">
        <f>-INDEX(AB$17:AB$196,ROWS(AB61:AB$196))</f>
        <v>1.2374368670764579</v>
      </c>
      <c r="AC242" s="40">
        <f>INDEX(AC$17:AC$196,ROWS(AC61:AC$196))</f>
        <v>0.2625631329235425</v>
      </c>
      <c r="AD242" s="40">
        <f>-INDEX(AD$17:AD$196,ROWS(AD61:AD$196))</f>
        <v>1.6499158227686108</v>
      </c>
      <c r="AE242" s="40">
        <f>INDEX(AE$17:AE$196,ROWS(AE61:AE$196))</f>
        <v>0.35008417723139001</v>
      </c>
      <c r="AF242" s="40">
        <f>-INDEX(AF$17:AF$196,ROWS(AF61:AF$196))</f>
        <v>2.0623947784607632</v>
      </c>
      <c r="AG242" s="40">
        <f>INDEX(AG$17:AG$196,ROWS(AG61:AG$196))</f>
        <v>0.43760522153923748</v>
      </c>
      <c r="AH242" s="40">
        <f>-INDEX(AH$17:AH$196,ROWS(AH61:AH$196))</f>
        <v>2.4748737341529159</v>
      </c>
      <c r="AI242" s="40">
        <f>INDEX(AI$17:AI$196,ROWS(AI61:AI$196))</f>
        <v>0.52512626584708499</v>
      </c>
      <c r="AJ242" s="40">
        <f>-INDEX(AJ$17:AJ$196,ROWS(AJ61:AJ$196))</f>
        <v>2.887352689845069</v>
      </c>
      <c r="AK242" s="41">
        <f>INDEX(AK$17:AK$196,ROWS(AK61:AK$196))</f>
        <v>0.61264731015493246</v>
      </c>
      <c r="AM242" s="38">
        <f>CHOOSE(Data!$F$13,R242,T242,V242,X242,Z242)</f>
        <v>3.7123106012293743</v>
      </c>
      <c r="AN242" s="38">
        <f>CHOOSE(Data!$F$13,S242,U242,W242,Y242,AA242)</f>
        <v>0.78768939877062749</v>
      </c>
      <c r="AO242" s="38">
        <f>CHOOSE(Data!$F$13,AB242,AD242,AF242,AH242,AJ242)</f>
        <v>2.4748737341529159</v>
      </c>
      <c r="AP242" s="38">
        <f>CHOOSE(Data!$F$13,AC242,AE242,AG242,AI242,AK242)</f>
        <v>0.52512626584708499</v>
      </c>
    </row>
    <row r="243" spans="18:42" x14ac:dyDescent="0.35">
      <c r="R243" s="39">
        <f>-INDEX(R$17:R$196,ROWS(R62:R$196))</f>
        <v>2.0980744176543991</v>
      </c>
      <c r="S243" s="40">
        <f>INDEX(S$17:S$196,ROWS(S62:S$196))</f>
        <v>0.47391308616125744</v>
      </c>
      <c r="T243" s="40">
        <f>-INDEX(T$17:T$196,ROWS(T62:T$196))</f>
        <v>2.5176893011852788</v>
      </c>
      <c r="U243" s="40">
        <f>INDEX(U$17:U$196,ROWS(U62:U$196))</f>
        <v>0.56869570339350894</v>
      </c>
      <c r="V243" s="40">
        <f>-INDEX(V$17:V$196,ROWS(V62:V$196))</f>
        <v>3.3569190682470387</v>
      </c>
      <c r="W243" s="40">
        <f>INDEX(W$17:W$196,ROWS(W62:W$196))</f>
        <v>0.75826093785801196</v>
      </c>
      <c r="X243" s="40">
        <f>-INDEX(X$17:X$196,ROWS(X62:X$196))</f>
        <v>3.7765339517779184</v>
      </c>
      <c r="Y243" s="40">
        <f>INDEX(Y$17:Y$196,ROWS(Y62:Y$196))</f>
        <v>0.85304355509026342</v>
      </c>
      <c r="Z243" s="40">
        <f>-INDEX(Z$17:Z$196,ROWS(Z62:Z$196))</f>
        <v>4.0283028818964466</v>
      </c>
      <c r="AA243" s="41">
        <f>INDEX(AA$17:AA$196,ROWS(AA62:AA$196))</f>
        <v>0.90991312542961433</v>
      </c>
      <c r="AB243" s="39">
        <f>-INDEX(AB$17:AB$196,ROWS(AB62:AB$196))</f>
        <v>1.2588446505926394</v>
      </c>
      <c r="AC243" s="40">
        <f>INDEX(AC$17:AC$196,ROWS(AC62:AC$196))</f>
        <v>0.28434785169675447</v>
      </c>
      <c r="AD243" s="40">
        <f>-INDEX(AD$17:AD$196,ROWS(AD62:AD$196))</f>
        <v>1.6784595341235193</v>
      </c>
      <c r="AE243" s="40">
        <f>INDEX(AE$17:AE$196,ROWS(AE62:AE$196))</f>
        <v>0.37913046892900598</v>
      </c>
      <c r="AF243" s="40">
        <f>-INDEX(AF$17:AF$196,ROWS(AF62:AF$196))</f>
        <v>2.0980744176543991</v>
      </c>
      <c r="AG243" s="40">
        <f>INDEX(AG$17:AG$196,ROWS(AG62:AG$196))</f>
        <v>0.47391308616125744</v>
      </c>
      <c r="AH243" s="40">
        <f>-INDEX(AH$17:AH$196,ROWS(AH62:AH$196))</f>
        <v>2.5176893011852788</v>
      </c>
      <c r="AI243" s="40">
        <f>INDEX(AI$17:AI$196,ROWS(AI62:AI$196))</f>
        <v>0.56869570339350894</v>
      </c>
      <c r="AJ243" s="40">
        <f>-INDEX(AJ$17:AJ$196,ROWS(AJ62:AJ$196))</f>
        <v>2.9373041847161585</v>
      </c>
      <c r="AK243" s="41">
        <f>INDEX(AK$17:AK$196,ROWS(AK62:AK$196))</f>
        <v>0.6634783206257604</v>
      </c>
      <c r="AM243" s="38">
        <f>CHOOSE(Data!$F$13,R243,T243,V243,X243,Z243)</f>
        <v>3.7765339517779184</v>
      </c>
      <c r="AN243" s="38">
        <f>CHOOSE(Data!$F$13,S243,U243,W243,Y243,AA243)</f>
        <v>0.85304355509026342</v>
      </c>
      <c r="AO243" s="38">
        <f>CHOOSE(Data!$F$13,AB243,AD243,AF243,AH243,AJ243)</f>
        <v>2.5176893011852788</v>
      </c>
      <c r="AP243" s="38">
        <f>CHOOSE(Data!$F$13,AC243,AE243,AG243,AI243,AK243)</f>
        <v>0.56869570339350894</v>
      </c>
    </row>
    <row r="244" spans="18:42" x14ac:dyDescent="0.35">
      <c r="R244" s="39">
        <f>-INDEX(R$17:R$196,ROWS(R63:R$196))</f>
        <v>2.1331149630559141</v>
      </c>
      <c r="S244" s="40">
        <f>INDEX(S$17:S$196,ROWS(S63:S$196))</f>
        <v>0.51083811648438016</v>
      </c>
      <c r="T244" s="40">
        <f>-INDEX(T$17:T$196,ROWS(T63:T$196))</f>
        <v>2.5597379556670967</v>
      </c>
      <c r="U244" s="40">
        <f>INDEX(U$17:U$196,ROWS(U63:U$196))</f>
        <v>0.61300573978125616</v>
      </c>
      <c r="V244" s="40">
        <f>-INDEX(V$17:V$196,ROWS(V63:V$196))</f>
        <v>3.4129839408894624</v>
      </c>
      <c r="W244" s="40">
        <f>INDEX(W$17:W$196,ROWS(W63:W$196))</f>
        <v>0.81734098637500829</v>
      </c>
      <c r="X244" s="40">
        <f>-INDEX(X$17:X$196,ROWS(X63:X$196))</f>
        <v>3.8396069335006451</v>
      </c>
      <c r="Y244" s="40">
        <f>INDEX(Y$17:Y$196,ROWS(Y63:Y$196))</f>
        <v>0.91950860967188419</v>
      </c>
      <c r="Z244" s="40">
        <f>-INDEX(Z$17:Z$196,ROWS(Z63:Z$196))</f>
        <v>4.0955807290673549</v>
      </c>
      <c r="AA244" s="41">
        <f>INDEX(AA$17:AA$196,ROWS(AA63:AA$196))</f>
        <v>0.98080918365000991</v>
      </c>
      <c r="AB244" s="39">
        <f>-INDEX(AB$17:AB$196,ROWS(AB63:AB$196))</f>
        <v>1.2798689778335484</v>
      </c>
      <c r="AC244" s="40">
        <f>INDEX(AC$17:AC$196,ROWS(AC63:AC$196))</f>
        <v>0.30650286989062808</v>
      </c>
      <c r="AD244" s="40">
        <f>-INDEX(AD$17:AD$196,ROWS(AD63:AD$196))</f>
        <v>1.7064919704447312</v>
      </c>
      <c r="AE244" s="40">
        <f>INDEX(AE$17:AE$196,ROWS(AE63:AE$196))</f>
        <v>0.40867049318750415</v>
      </c>
      <c r="AF244" s="40">
        <f>-INDEX(AF$17:AF$196,ROWS(AF63:AF$196))</f>
        <v>2.1331149630559141</v>
      </c>
      <c r="AG244" s="40">
        <f>INDEX(AG$17:AG$196,ROWS(AG63:AG$196))</f>
        <v>0.51083811648438016</v>
      </c>
      <c r="AH244" s="40">
        <f>-INDEX(AH$17:AH$196,ROWS(AH63:AH$196))</f>
        <v>2.5597379556670967</v>
      </c>
      <c r="AI244" s="40">
        <f>INDEX(AI$17:AI$196,ROWS(AI63:AI$196))</f>
        <v>0.61300573978125616</v>
      </c>
      <c r="AJ244" s="40">
        <f>-INDEX(AJ$17:AJ$196,ROWS(AJ63:AJ$196))</f>
        <v>2.9863609482782794</v>
      </c>
      <c r="AK244" s="41">
        <f>INDEX(AK$17:AK$196,ROWS(AK63:AK$196))</f>
        <v>0.71517336307813217</v>
      </c>
      <c r="AM244" s="38">
        <f>CHOOSE(Data!$F$13,R244,T244,V244,X244,Z244)</f>
        <v>3.8396069335006451</v>
      </c>
      <c r="AN244" s="38">
        <f>CHOOSE(Data!$F$13,S244,U244,W244,Y244,AA244)</f>
        <v>0.91950860967188419</v>
      </c>
      <c r="AO244" s="38">
        <f>CHOOSE(Data!$F$13,AB244,AD244,AF244,AH244,AJ244)</f>
        <v>2.5597379556670967</v>
      </c>
      <c r="AP244" s="38">
        <f>CHOOSE(Data!$F$13,AC244,AE244,AG244,AI244,AK244)</f>
        <v>0.61300573978125616</v>
      </c>
    </row>
    <row r="245" spans="18:42" x14ac:dyDescent="0.35">
      <c r="R245" s="39">
        <f>-INDEX(R$17:R$196,ROWS(R64:R$196))</f>
        <v>2.167505740975733</v>
      </c>
      <c r="S245" s="40">
        <f>INDEX(S$17:S$196,ROWS(S64:S$196))</f>
        <v>0.54836906478666481</v>
      </c>
      <c r="T245" s="40">
        <f>-INDEX(T$17:T$196,ROWS(T64:T$196))</f>
        <v>2.6010068891708795</v>
      </c>
      <c r="U245" s="40">
        <f>INDEX(U$17:U$196,ROWS(U64:U$196))</f>
        <v>0.65804287774399783</v>
      </c>
      <c r="V245" s="40">
        <f>-INDEX(V$17:V$196,ROWS(V64:V$196))</f>
        <v>3.4680091855611725</v>
      </c>
      <c r="W245" s="40">
        <f>INDEX(W$17:W$196,ROWS(W64:W$196))</f>
        <v>0.87739050365866367</v>
      </c>
      <c r="X245" s="40">
        <f>-INDEX(X$17:X$196,ROWS(X64:X$196))</f>
        <v>3.9015103337563195</v>
      </c>
      <c r="Y245" s="40">
        <f>INDEX(Y$17:Y$196,ROWS(Y64:Y$196))</f>
        <v>0.9870643166159967</v>
      </c>
      <c r="Z245" s="40">
        <f>-INDEX(Z$17:Z$196,ROWS(Z64:Z$196))</f>
        <v>4.1616110226734069</v>
      </c>
      <c r="AA245" s="41">
        <f>INDEX(AA$17:AA$196,ROWS(AA64:AA$196))</f>
        <v>1.0528686043903963</v>
      </c>
      <c r="AB245" s="39">
        <f>-INDEX(AB$17:AB$196,ROWS(AB64:AB$196))</f>
        <v>1.3005034445854398</v>
      </c>
      <c r="AC245" s="40">
        <f>INDEX(AC$17:AC$196,ROWS(AC64:AC$196))</f>
        <v>0.32902143887199892</v>
      </c>
      <c r="AD245" s="40">
        <f>-INDEX(AD$17:AD$196,ROWS(AD64:AD$196))</f>
        <v>1.7340045927805863</v>
      </c>
      <c r="AE245" s="40">
        <f>INDEX(AE$17:AE$196,ROWS(AE64:AE$196))</f>
        <v>0.43869525182933183</v>
      </c>
      <c r="AF245" s="40">
        <f>-INDEX(AF$17:AF$196,ROWS(AF64:AF$196))</f>
        <v>2.167505740975733</v>
      </c>
      <c r="AG245" s="40">
        <f>INDEX(AG$17:AG$196,ROWS(AG64:AG$196))</f>
        <v>0.54836906478666481</v>
      </c>
      <c r="AH245" s="40">
        <f>-INDEX(AH$17:AH$196,ROWS(AH64:AH$196))</f>
        <v>2.6010068891708795</v>
      </c>
      <c r="AI245" s="40">
        <f>INDEX(AI$17:AI$196,ROWS(AI64:AI$196))</f>
        <v>0.65804287774399783</v>
      </c>
      <c r="AJ245" s="40">
        <f>-INDEX(AJ$17:AJ$196,ROWS(AJ64:AJ$196))</f>
        <v>3.0345080373660256</v>
      </c>
      <c r="AK245" s="41">
        <f>INDEX(AK$17:AK$196,ROWS(AK64:AK$196))</f>
        <v>0.76771669070133064</v>
      </c>
      <c r="AM245" s="38">
        <f>CHOOSE(Data!$F$13,R245,T245,V245,X245,Z245)</f>
        <v>3.9015103337563195</v>
      </c>
      <c r="AN245" s="38">
        <f>CHOOSE(Data!$F$13,S245,U245,W245,Y245,AA245)</f>
        <v>0.9870643166159967</v>
      </c>
      <c r="AO245" s="38">
        <f>CHOOSE(Data!$F$13,AB245,AD245,AF245,AH245,AJ245)</f>
        <v>2.6010068891708795</v>
      </c>
      <c r="AP245" s="38">
        <f>CHOOSE(Data!$F$13,AC245,AE245,AG245,AI245,AK245)</f>
        <v>0.65804287774399783</v>
      </c>
    </row>
    <row r="246" spans="18:42" x14ac:dyDescent="0.35">
      <c r="R246" s="39">
        <f>-INDEX(R$17:R$196,ROWS(R65:R$196))</f>
        <v>2.2012362756497525</v>
      </c>
      <c r="S246" s="40">
        <f>INDEX(S$17:S$196,ROWS(S65:S$196))</f>
        <v>0.586494498777687</v>
      </c>
      <c r="T246" s="40">
        <f>-INDEX(T$17:T$196,ROWS(T65:T$196))</f>
        <v>2.6414835307797029</v>
      </c>
      <c r="U246" s="40">
        <f>INDEX(U$17:U$196,ROWS(U65:U$196))</f>
        <v>0.70379339853322442</v>
      </c>
      <c r="V246" s="40">
        <f>-INDEX(V$17:V$196,ROWS(V65:V$196))</f>
        <v>3.521978041039604</v>
      </c>
      <c r="W246" s="40">
        <f>INDEX(W$17:W$196,ROWS(W65:W$196))</f>
        <v>0.93839119804429927</v>
      </c>
      <c r="X246" s="40">
        <f>-INDEX(X$17:X$196,ROWS(X65:X$196))</f>
        <v>3.9622252961695548</v>
      </c>
      <c r="Y246" s="40">
        <f>INDEX(Y$17:Y$196,ROWS(Y65:Y$196))</f>
        <v>1.0556900977998367</v>
      </c>
      <c r="Z246" s="40">
        <f>-INDEX(Z$17:Z$196,ROWS(Z65:Z$196))</f>
        <v>4.2263736492475239</v>
      </c>
      <c r="AA246" s="41">
        <f>INDEX(AA$17:AA$196,ROWS(AA65:AA$196))</f>
        <v>1.1260694376531588</v>
      </c>
      <c r="AB246" s="39">
        <f>-INDEX(AB$17:AB$196,ROWS(AB65:AB$196))</f>
        <v>1.3207417653898514</v>
      </c>
      <c r="AC246" s="40">
        <f>INDEX(AC$17:AC$196,ROWS(AC65:AC$196))</f>
        <v>0.35189669926661221</v>
      </c>
      <c r="AD246" s="40">
        <f>-INDEX(AD$17:AD$196,ROWS(AD65:AD$196))</f>
        <v>1.760989020519802</v>
      </c>
      <c r="AE246" s="40">
        <f>INDEX(AE$17:AE$196,ROWS(AE65:AE$196))</f>
        <v>0.46919559902214963</v>
      </c>
      <c r="AF246" s="40">
        <f>-INDEX(AF$17:AF$196,ROWS(AF65:AF$196))</f>
        <v>2.2012362756497525</v>
      </c>
      <c r="AG246" s="40">
        <f>INDEX(AG$17:AG$196,ROWS(AG65:AG$196))</f>
        <v>0.586494498777687</v>
      </c>
      <c r="AH246" s="40">
        <f>-INDEX(AH$17:AH$196,ROWS(AH65:AH$196))</f>
        <v>2.6414835307797029</v>
      </c>
      <c r="AI246" s="40">
        <f>INDEX(AI$17:AI$196,ROWS(AI65:AI$196))</f>
        <v>0.70379339853322442</v>
      </c>
      <c r="AJ246" s="40">
        <f>-INDEX(AJ$17:AJ$196,ROWS(AJ65:AJ$196))</f>
        <v>3.0817307859096532</v>
      </c>
      <c r="AK246" s="41">
        <f>INDEX(AK$17:AK$196,ROWS(AK65:AK$196))</f>
        <v>0.82109229828876173</v>
      </c>
      <c r="AM246" s="38">
        <f>CHOOSE(Data!$F$13,R246,T246,V246,X246,Z246)</f>
        <v>3.9622252961695548</v>
      </c>
      <c r="AN246" s="38">
        <f>CHOOSE(Data!$F$13,S246,U246,W246,Y246,AA246)</f>
        <v>1.0556900977998367</v>
      </c>
      <c r="AO246" s="38">
        <f>CHOOSE(Data!$F$13,AB246,AD246,AF246,AH246,AJ246)</f>
        <v>2.6414835307797029</v>
      </c>
      <c r="AP246" s="38">
        <f>CHOOSE(Data!$F$13,AC246,AE246,AG246,AI246,AK246)</f>
        <v>0.70379339853322442</v>
      </c>
    </row>
    <row r="247" spans="18:42" x14ac:dyDescent="0.35">
      <c r="R247" s="39">
        <f>-INDEX(R$17:R$196,ROWS(R66:R$196))</f>
        <v>2.2342962924303529</v>
      </c>
      <c r="S247" s="40">
        <f>INDEX(S$17:S$196,ROWS(S66:S$196))</f>
        <v>0.62520280508092629</v>
      </c>
      <c r="T247" s="40">
        <f>-INDEX(T$17:T$196,ROWS(T66:T$196))</f>
        <v>2.6811555509164235</v>
      </c>
      <c r="U247" s="40">
        <f>INDEX(U$17:U$196,ROWS(U66:U$196))</f>
        <v>0.75024336609711162</v>
      </c>
      <c r="V247" s="40">
        <f>-INDEX(V$17:V$196,ROWS(V66:V$196))</f>
        <v>3.5748740678885649</v>
      </c>
      <c r="W247" s="40">
        <f>INDEX(W$17:W$196,ROWS(W66:W$196))</f>
        <v>1.0003244881294822</v>
      </c>
      <c r="X247" s="40">
        <f>-INDEX(X$17:X$196,ROWS(X66:X$196))</f>
        <v>4.021733326374636</v>
      </c>
      <c r="Y247" s="40">
        <f>INDEX(Y$17:Y$196,ROWS(Y66:Y$196))</f>
        <v>1.1253650491456677</v>
      </c>
      <c r="Z247" s="40">
        <f>-INDEX(Z$17:Z$196,ROWS(Z66:Z$196))</f>
        <v>4.2898488814662779</v>
      </c>
      <c r="AA247" s="41">
        <f>INDEX(AA$17:AA$196,ROWS(AA66:AA$196))</f>
        <v>1.2003893857553787</v>
      </c>
      <c r="AB247" s="39">
        <f>-INDEX(AB$17:AB$196,ROWS(AB66:AB$196))</f>
        <v>1.3405777754582118</v>
      </c>
      <c r="AC247" s="40">
        <f>INDEX(AC$17:AC$196,ROWS(AC66:AC$196))</f>
        <v>0.37512168304855581</v>
      </c>
      <c r="AD247" s="40">
        <f>-INDEX(AD$17:AD$196,ROWS(AD66:AD$196))</f>
        <v>1.7874370339442824</v>
      </c>
      <c r="AE247" s="40">
        <f>INDEX(AE$17:AE$196,ROWS(AE66:AE$196))</f>
        <v>0.50016224406474108</v>
      </c>
      <c r="AF247" s="40">
        <f>-INDEX(AF$17:AF$196,ROWS(AF66:AF$196))</f>
        <v>2.2342962924303529</v>
      </c>
      <c r="AG247" s="40">
        <f>INDEX(AG$17:AG$196,ROWS(AG66:AG$196))</f>
        <v>0.62520280508092629</v>
      </c>
      <c r="AH247" s="40">
        <f>-INDEX(AH$17:AH$196,ROWS(AH66:AH$196))</f>
        <v>2.6811555509164235</v>
      </c>
      <c r="AI247" s="40">
        <f>INDEX(AI$17:AI$196,ROWS(AI66:AI$196))</f>
        <v>0.75024336609711162</v>
      </c>
      <c r="AJ247" s="40">
        <f>-INDEX(AJ$17:AJ$196,ROWS(AJ66:AJ$196))</f>
        <v>3.1280148094024942</v>
      </c>
      <c r="AK247" s="41">
        <f>INDEX(AK$17:AK$196,ROWS(AK66:AK$196))</f>
        <v>0.87528392711329694</v>
      </c>
      <c r="AM247" s="38">
        <f>CHOOSE(Data!$F$13,R247,T247,V247,X247,Z247)</f>
        <v>4.021733326374636</v>
      </c>
      <c r="AN247" s="38">
        <f>CHOOSE(Data!$F$13,S247,U247,W247,Y247,AA247)</f>
        <v>1.1253650491456677</v>
      </c>
      <c r="AO247" s="38">
        <f>CHOOSE(Data!$F$13,AB247,AD247,AF247,AH247,AJ247)</f>
        <v>2.6811555509164235</v>
      </c>
      <c r="AP247" s="38">
        <f>CHOOSE(Data!$F$13,AC247,AE247,AG247,AI247,AK247)</f>
        <v>0.75024336609711162</v>
      </c>
    </row>
    <row r="248" spans="18:42" x14ac:dyDescent="0.35">
      <c r="R248" s="39">
        <f>-INDEX(R$17:R$196,ROWS(R67:R$196))</f>
        <v>2.2666757209161656</v>
      </c>
      <c r="S248" s="40">
        <f>INDEX(S$17:S$196,ROWS(S67:S$196))</f>
        <v>0.66448219277130849</v>
      </c>
      <c r="T248" s="40">
        <f>-INDEX(T$17:T$196,ROWS(T67:T$196))</f>
        <v>2.720010865099399</v>
      </c>
      <c r="U248" s="40">
        <f>INDEX(U$17:U$196,ROWS(U67:U$196))</f>
        <v>0.7973786313255703</v>
      </c>
      <c r="V248" s="40">
        <f>-INDEX(V$17:V$196,ROWS(V67:V$196))</f>
        <v>3.6266811534658645</v>
      </c>
      <c r="W248" s="40">
        <f>INDEX(W$17:W$196,ROWS(W67:W$196))</f>
        <v>1.0631715084340936</v>
      </c>
      <c r="X248" s="40">
        <f>-INDEX(X$17:X$196,ROWS(X67:X$196))</f>
        <v>4.0800162976490979</v>
      </c>
      <c r="Y248" s="40">
        <f>INDEX(Y$17:Y$196,ROWS(Y67:Y$196))</f>
        <v>1.1960679469883553</v>
      </c>
      <c r="Z248" s="40">
        <f>-INDEX(Z$17:Z$196,ROWS(Z67:Z$196))</f>
        <v>4.3520173841590379</v>
      </c>
      <c r="AA248" s="41">
        <f>INDEX(AA$17:AA$196,ROWS(AA67:AA$196))</f>
        <v>1.2758058101209124</v>
      </c>
      <c r="AB248" s="39">
        <f>-INDEX(AB$17:AB$196,ROWS(AB67:AB$196))</f>
        <v>1.3600054325496995</v>
      </c>
      <c r="AC248" s="40">
        <f>INDEX(AC$17:AC$196,ROWS(AC67:AC$196))</f>
        <v>0.39868931566278515</v>
      </c>
      <c r="AD248" s="40">
        <f>-INDEX(AD$17:AD$196,ROWS(AD67:AD$196))</f>
        <v>1.8133405767329323</v>
      </c>
      <c r="AE248" s="40">
        <f>INDEX(AE$17:AE$196,ROWS(AE67:AE$196))</f>
        <v>0.53158575421704679</v>
      </c>
      <c r="AF248" s="40">
        <f>-INDEX(AF$17:AF$196,ROWS(AF67:AF$196))</f>
        <v>2.2666757209161656</v>
      </c>
      <c r="AG248" s="40">
        <f>INDEX(AG$17:AG$196,ROWS(AG67:AG$196))</f>
        <v>0.66448219277130849</v>
      </c>
      <c r="AH248" s="40">
        <f>-INDEX(AH$17:AH$196,ROWS(AH67:AH$196))</f>
        <v>2.720010865099399</v>
      </c>
      <c r="AI248" s="40">
        <f>INDEX(AI$17:AI$196,ROWS(AI67:AI$196))</f>
        <v>0.7973786313255703</v>
      </c>
      <c r="AJ248" s="40">
        <f>-INDEX(AJ$17:AJ$196,ROWS(AJ67:AJ$196))</f>
        <v>3.1733460092826316</v>
      </c>
      <c r="AK248" s="41">
        <f>INDEX(AK$17:AK$196,ROWS(AK67:AK$196))</f>
        <v>0.93027506987983188</v>
      </c>
      <c r="AM248" s="38">
        <f>CHOOSE(Data!$F$13,R248,T248,V248,X248,Z248)</f>
        <v>4.0800162976490979</v>
      </c>
      <c r="AN248" s="38">
        <f>CHOOSE(Data!$F$13,S248,U248,W248,Y248,AA248)</f>
        <v>1.1960679469883553</v>
      </c>
      <c r="AO248" s="38">
        <f>CHOOSE(Data!$F$13,AB248,AD248,AF248,AH248,AJ248)</f>
        <v>2.720010865099399</v>
      </c>
      <c r="AP248" s="38">
        <f>CHOOSE(Data!$F$13,AC248,AE248,AG248,AI248,AK248)</f>
        <v>0.7973786313255703</v>
      </c>
    </row>
    <row r="249" spans="18:42" x14ac:dyDescent="0.35">
      <c r="R249" s="39">
        <f>-INDEX(R$17:R$196,ROWS(R68:R$196))</f>
        <v>2.2983646980196055</v>
      </c>
      <c r="S249" s="40">
        <f>INDEX(S$17:S$196,ROWS(S68:S$196))</f>
        <v>0.7043206969668292</v>
      </c>
      <c r="T249" s="40">
        <f>-INDEX(T$17:T$196,ROWS(T68:T$196))</f>
        <v>2.7580376376235272</v>
      </c>
      <c r="U249" s="40">
        <f>INDEX(U$17:U$196,ROWS(U68:U$196))</f>
        <v>0.84518483636019515</v>
      </c>
      <c r="V249" s="40">
        <f>-INDEX(V$17:V$196,ROWS(V68:V$196))</f>
        <v>3.6773835168313691</v>
      </c>
      <c r="W249" s="40">
        <f>INDEX(W$17:W$196,ROWS(W68:W$196))</f>
        <v>1.1269131151469267</v>
      </c>
      <c r="X249" s="40">
        <f>-INDEX(X$17:X$196,ROWS(X68:X$196))</f>
        <v>4.1370564564352907</v>
      </c>
      <c r="Y249" s="40">
        <f>INDEX(Y$17:Y$196,ROWS(Y68:Y$196))</f>
        <v>1.2677772545402928</v>
      </c>
      <c r="Z249" s="40">
        <f>-INDEX(Z$17:Z$196,ROWS(Z68:Z$196))</f>
        <v>4.4128602201976435</v>
      </c>
      <c r="AA249" s="41">
        <f>INDEX(AA$17:AA$196,ROWS(AA68:AA$196))</f>
        <v>1.3522957381763123</v>
      </c>
      <c r="AB249" s="39">
        <f>-INDEX(AB$17:AB$196,ROWS(AB68:AB$196))</f>
        <v>1.3790188188117636</v>
      </c>
      <c r="AC249" s="40">
        <f>INDEX(AC$17:AC$196,ROWS(AC68:AC$196))</f>
        <v>0.42259241818009757</v>
      </c>
      <c r="AD249" s="40">
        <f>-INDEX(AD$17:AD$196,ROWS(AD68:AD$196))</f>
        <v>1.8386917584156846</v>
      </c>
      <c r="AE249" s="40">
        <f>INDEX(AE$17:AE$196,ROWS(AE68:AE$196))</f>
        <v>0.56345655757346336</v>
      </c>
      <c r="AF249" s="40">
        <f>-INDEX(AF$17:AF$196,ROWS(AF68:AF$196))</f>
        <v>2.2983646980196055</v>
      </c>
      <c r="AG249" s="40">
        <f>INDEX(AG$17:AG$196,ROWS(AG68:AG$196))</f>
        <v>0.7043206969668292</v>
      </c>
      <c r="AH249" s="40">
        <f>-INDEX(AH$17:AH$196,ROWS(AH68:AH$196))</f>
        <v>2.7580376376235272</v>
      </c>
      <c r="AI249" s="40">
        <f>INDEX(AI$17:AI$196,ROWS(AI68:AI$196))</f>
        <v>0.84518483636019515</v>
      </c>
      <c r="AJ249" s="40">
        <f>-INDEX(AJ$17:AJ$196,ROWS(AJ68:AJ$196))</f>
        <v>3.2177105772274479</v>
      </c>
      <c r="AK249" s="41">
        <f>INDEX(AK$17:AK$196,ROWS(AK68:AK$196))</f>
        <v>0.98604897575356099</v>
      </c>
      <c r="AM249" s="38">
        <f>CHOOSE(Data!$F$13,R249,T249,V249,X249,Z249)</f>
        <v>4.1370564564352907</v>
      </c>
      <c r="AN249" s="38">
        <f>CHOOSE(Data!$F$13,S249,U249,W249,Y249,AA249)</f>
        <v>1.2677772545402928</v>
      </c>
      <c r="AO249" s="38">
        <f>CHOOSE(Data!$F$13,AB249,AD249,AF249,AH249,AJ249)</f>
        <v>2.7580376376235272</v>
      </c>
      <c r="AP249" s="38">
        <f>CHOOSE(Data!$F$13,AC249,AE249,AG249,AI249,AK249)</f>
        <v>0.84518483636019515</v>
      </c>
    </row>
    <row r="250" spans="18:42" x14ac:dyDescent="0.35">
      <c r="R250" s="39">
        <f>-INDEX(R$17:R$196,ROWS(R69:R$196))</f>
        <v>2.3293535709712705</v>
      </c>
      <c r="S250" s="40">
        <f>INDEX(S$17:S$196,ROWS(S69:S$196))</f>
        <v>0.74470618247319198</v>
      </c>
      <c r="T250" s="40">
        <f>-INDEX(T$17:T$196,ROWS(T69:T$196))</f>
        <v>2.7952242851655247</v>
      </c>
      <c r="U250" s="40">
        <f>INDEX(U$17:U$196,ROWS(U69:U$196))</f>
        <v>0.8936474189678304</v>
      </c>
      <c r="V250" s="40">
        <f>-INDEX(V$17:V$196,ROWS(V69:V$196))</f>
        <v>3.7269657135540331</v>
      </c>
      <c r="W250" s="40">
        <f>INDEX(W$17:W$196,ROWS(W69:W$196))</f>
        <v>1.1915298919571073</v>
      </c>
      <c r="X250" s="40">
        <f>-INDEX(X$17:X$196,ROWS(X69:X$196))</f>
        <v>4.1928364277482872</v>
      </c>
      <c r="Y250" s="40">
        <f>INDEX(Y$17:Y$196,ROWS(Y69:Y$196))</f>
        <v>1.3404711284517457</v>
      </c>
      <c r="Z250" s="40">
        <f>-INDEX(Z$17:Z$196,ROWS(Z69:Z$196))</f>
        <v>4.4723588562648402</v>
      </c>
      <c r="AA250" s="41">
        <f>INDEX(AA$17:AA$196,ROWS(AA69:AA$196))</f>
        <v>1.4298358703485288</v>
      </c>
      <c r="AB250" s="39">
        <f>-INDEX(AB$17:AB$196,ROWS(AB69:AB$196))</f>
        <v>1.3976121425827623</v>
      </c>
      <c r="AC250" s="40">
        <f>INDEX(AC$17:AC$196,ROWS(AC69:AC$196))</f>
        <v>0.4468237094839152</v>
      </c>
      <c r="AD250" s="40">
        <f>-INDEX(AD$17:AD$196,ROWS(AD69:AD$196))</f>
        <v>1.8634828567770165</v>
      </c>
      <c r="AE250" s="40">
        <f>INDEX(AE$17:AE$196,ROWS(AE69:AE$196))</f>
        <v>0.59576494597855367</v>
      </c>
      <c r="AF250" s="40">
        <f>-INDEX(AF$17:AF$196,ROWS(AF69:AF$196))</f>
        <v>2.3293535709712705</v>
      </c>
      <c r="AG250" s="40">
        <f>INDEX(AG$17:AG$196,ROWS(AG69:AG$196))</f>
        <v>0.74470618247319198</v>
      </c>
      <c r="AH250" s="40">
        <f>-INDEX(AH$17:AH$196,ROWS(AH69:AH$196))</f>
        <v>2.7952242851655247</v>
      </c>
      <c r="AI250" s="40">
        <f>INDEX(AI$17:AI$196,ROWS(AI69:AI$196))</f>
        <v>0.8936474189678304</v>
      </c>
      <c r="AJ250" s="40">
        <f>-INDEX(AJ$17:AJ$196,ROWS(AJ69:AJ$196))</f>
        <v>3.2610949993597793</v>
      </c>
      <c r="AK250" s="41">
        <f>INDEX(AK$17:AK$196,ROWS(AK69:AK$196))</f>
        <v>1.042588655462469</v>
      </c>
      <c r="AM250" s="38">
        <f>CHOOSE(Data!$F$13,R250,T250,V250,X250,Z250)</f>
        <v>4.1928364277482872</v>
      </c>
      <c r="AN250" s="38">
        <f>CHOOSE(Data!$F$13,S250,U250,W250,Y250,AA250)</f>
        <v>1.3404711284517457</v>
      </c>
      <c r="AO250" s="38">
        <f>CHOOSE(Data!$F$13,AB250,AD250,AF250,AH250,AJ250)</f>
        <v>2.7952242851655247</v>
      </c>
      <c r="AP250" s="38">
        <f>CHOOSE(Data!$F$13,AC250,AE250,AG250,AI250,AK250)</f>
        <v>0.8936474189678304</v>
      </c>
    </row>
    <row r="251" spans="18:42" x14ac:dyDescent="0.35">
      <c r="R251" s="39">
        <f>-INDEX(R$17:R$196,ROWS(R70:R$196))</f>
        <v>2.3596329002602636</v>
      </c>
      <c r="S251" s="40">
        <f>INDEX(S$17:S$196,ROWS(S70:S$196))</f>
        <v>0.78562634748028659</v>
      </c>
      <c r="T251" s="40">
        <f>-INDEX(T$17:T$196,ROWS(T70:T$196))</f>
        <v>2.8315594803123165</v>
      </c>
      <c r="U251" s="40">
        <f>INDEX(U$17:U$196,ROWS(U70:U$196))</f>
        <v>0.94275161697634391</v>
      </c>
      <c r="V251" s="40">
        <f>-INDEX(V$17:V$196,ROWS(V70:V$196))</f>
        <v>3.7754126404164219</v>
      </c>
      <c r="W251" s="40">
        <f>INDEX(W$17:W$196,ROWS(W70:W$196))</f>
        <v>1.2570021559684583</v>
      </c>
      <c r="X251" s="40">
        <f>-INDEX(X$17:X$196,ROWS(X70:X$196))</f>
        <v>4.2473392204684748</v>
      </c>
      <c r="Y251" s="40">
        <f>INDEX(Y$17:Y$196,ROWS(Y70:Y$196))</f>
        <v>1.414127425464516</v>
      </c>
      <c r="Z251" s="40">
        <f>-INDEX(Z$17:Z$196,ROWS(Z70:Z$196))</f>
        <v>4.5304951684997068</v>
      </c>
      <c r="AA251" s="41">
        <f>INDEX(AA$17:AA$196,ROWS(AA70:AA$196))</f>
        <v>1.5084025871621505</v>
      </c>
      <c r="AB251" s="39">
        <f>-INDEX(AB$17:AB$196,ROWS(AB70:AB$196))</f>
        <v>1.4157797401561583</v>
      </c>
      <c r="AC251" s="40">
        <f>INDEX(AC$17:AC$196,ROWS(AC70:AC$196))</f>
        <v>0.47137580848817195</v>
      </c>
      <c r="AD251" s="40">
        <f>-INDEX(AD$17:AD$196,ROWS(AD70:AD$196))</f>
        <v>1.8877063202082109</v>
      </c>
      <c r="AE251" s="40">
        <f>INDEX(AE$17:AE$196,ROWS(AE70:AE$196))</f>
        <v>0.62850107798422916</v>
      </c>
      <c r="AF251" s="40">
        <f>-INDEX(AF$17:AF$196,ROWS(AF70:AF$196))</f>
        <v>2.3596329002602636</v>
      </c>
      <c r="AG251" s="40">
        <f>INDEX(AG$17:AG$196,ROWS(AG70:AG$196))</f>
        <v>0.78562634748028659</v>
      </c>
      <c r="AH251" s="40">
        <f>-INDEX(AH$17:AH$196,ROWS(AH70:AH$196))</f>
        <v>2.8315594803123165</v>
      </c>
      <c r="AI251" s="40">
        <f>INDEX(AI$17:AI$196,ROWS(AI70:AI$196))</f>
        <v>0.94275161697634391</v>
      </c>
      <c r="AJ251" s="40">
        <f>-INDEX(AJ$17:AJ$196,ROWS(AJ70:AJ$196))</f>
        <v>3.3034860603643694</v>
      </c>
      <c r="AK251" s="41">
        <f>INDEX(AK$17:AK$196,ROWS(AK70:AK$196))</f>
        <v>1.0998768864724011</v>
      </c>
      <c r="AM251" s="38">
        <f>CHOOSE(Data!$F$13,R251,T251,V251,X251,Z251)</f>
        <v>4.2473392204684748</v>
      </c>
      <c r="AN251" s="38">
        <f>CHOOSE(Data!$F$13,S251,U251,W251,Y251,AA251)</f>
        <v>1.414127425464516</v>
      </c>
      <c r="AO251" s="38">
        <f>CHOOSE(Data!$F$13,AB251,AD251,AF251,AH251,AJ251)</f>
        <v>2.8315594803123165</v>
      </c>
      <c r="AP251" s="38">
        <f>CHOOSE(Data!$F$13,AC251,AE251,AG251,AI251,AK251)</f>
        <v>0.94275161697634391</v>
      </c>
    </row>
    <row r="252" spans="18:42" x14ac:dyDescent="0.35">
      <c r="R252" s="39">
        <f>-INDEX(R$17:R$196,ROWS(R71:R$196))</f>
        <v>2.3891934625095588</v>
      </c>
      <c r="S252" s="40">
        <f>INDEX(S$17:S$196,ROWS(S71:S$196))</f>
        <v>0.82706872730944925</v>
      </c>
      <c r="T252" s="40">
        <f>-INDEX(T$17:T$196,ROWS(T71:T$196))</f>
        <v>2.8670321550114704</v>
      </c>
      <c r="U252" s="40">
        <f>INDEX(U$17:U$196,ROWS(U71:U$196))</f>
        <v>0.99248247277133905</v>
      </c>
      <c r="V252" s="40">
        <f>-INDEX(V$17:V$196,ROWS(V71:V$196))</f>
        <v>3.8227095400152935</v>
      </c>
      <c r="W252" s="40">
        <f>INDEX(W$17:W$196,ROWS(W71:W$196))</f>
        <v>1.3233099636951187</v>
      </c>
      <c r="X252" s="40">
        <f>-INDEX(X$17:X$196,ROWS(X71:X$196))</f>
        <v>4.3005482325172046</v>
      </c>
      <c r="Y252" s="40">
        <f>INDEX(Y$17:Y$196,ROWS(Y71:Y$196))</f>
        <v>1.4887237091570085</v>
      </c>
      <c r="Z252" s="40">
        <f>-INDEX(Z$17:Z$196,ROWS(Z71:Z$196))</f>
        <v>4.5872514480183533</v>
      </c>
      <c r="AA252" s="41">
        <f>INDEX(AA$17:AA$196,ROWS(AA71:AA$196))</f>
        <v>1.5879719564341428</v>
      </c>
      <c r="AB252" s="39">
        <f>-INDEX(AB$17:AB$196,ROWS(AB71:AB$196))</f>
        <v>1.4335160775057352</v>
      </c>
      <c r="AC252" s="40">
        <f>INDEX(AC$17:AC$196,ROWS(AC71:AC$196))</f>
        <v>0.49624123638566953</v>
      </c>
      <c r="AD252" s="40">
        <f>-INDEX(AD$17:AD$196,ROWS(AD71:AD$196))</f>
        <v>1.9113547700076468</v>
      </c>
      <c r="AE252" s="40">
        <f>INDEX(AE$17:AE$196,ROWS(AE71:AE$196))</f>
        <v>0.66165498184755933</v>
      </c>
      <c r="AF252" s="40">
        <f>-INDEX(AF$17:AF$196,ROWS(AF71:AF$196))</f>
        <v>2.3891934625095588</v>
      </c>
      <c r="AG252" s="40">
        <f>INDEX(AG$17:AG$196,ROWS(AG71:AG$196))</f>
        <v>0.82706872730944925</v>
      </c>
      <c r="AH252" s="40">
        <f>-INDEX(AH$17:AH$196,ROWS(AH71:AH$196))</f>
        <v>2.8670321550114704</v>
      </c>
      <c r="AI252" s="40">
        <f>INDEX(AI$17:AI$196,ROWS(AI71:AI$196))</f>
        <v>0.99248247277133905</v>
      </c>
      <c r="AJ252" s="40">
        <f>-INDEX(AJ$17:AJ$196,ROWS(AJ71:AJ$196))</f>
        <v>3.3448708475133824</v>
      </c>
      <c r="AK252" s="41">
        <f>INDEX(AK$17:AK$196,ROWS(AK71:AK$196))</f>
        <v>1.1578962182332289</v>
      </c>
      <c r="AM252" s="38">
        <f>CHOOSE(Data!$F$13,R252,T252,V252,X252,Z252)</f>
        <v>4.3005482325172046</v>
      </c>
      <c r="AN252" s="38">
        <f>CHOOSE(Data!$F$13,S252,U252,W252,Y252,AA252)</f>
        <v>1.4887237091570085</v>
      </c>
      <c r="AO252" s="38">
        <f>CHOOSE(Data!$F$13,AB252,AD252,AF252,AH252,AJ252)</f>
        <v>2.8670321550114704</v>
      </c>
      <c r="AP252" s="38">
        <f>CHOOSE(Data!$F$13,AC252,AE252,AG252,AI252,AK252)</f>
        <v>0.99248247277133905</v>
      </c>
    </row>
    <row r="253" spans="18:42" x14ac:dyDescent="0.35">
      <c r="R253" s="39">
        <f>-INDEX(R$17:R$196,ROWS(R72:R$196))</f>
        <v>2.4180262532855386</v>
      </c>
      <c r="S253" s="40">
        <f>INDEX(S$17:S$196,ROWS(S72:S$196))</f>
        <v>0.86902069821032224</v>
      </c>
      <c r="T253" s="40">
        <f>-INDEX(T$17:T$196,ROWS(T72:T$196))</f>
        <v>2.9016315039426464</v>
      </c>
      <c r="U253" s="40">
        <f>INDEX(U$17:U$196,ROWS(U72:U$196))</f>
        <v>1.0428248378523868</v>
      </c>
      <c r="V253" s="40">
        <f>-INDEX(V$17:V$196,ROWS(V72:V$196))</f>
        <v>3.8688420052568611</v>
      </c>
      <c r="W253" s="40">
        <f>INDEX(W$17:W$196,ROWS(W72:W$196))</f>
        <v>1.3904331171365156</v>
      </c>
      <c r="X253" s="40">
        <f>-INDEX(X$17:X$196,ROWS(X72:X$196))</f>
        <v>4.3524472559139689</v>
      </c>
      <c r="Y253" s="40">
        <f>INDEX(Y$17:Y$196,ROWS(Y72:Y$196))</f>
        <v>1.5642372567785801</v>
      </c>
      <c r="Z253" s="40">
        <f>-INDEX(Z$17:Z$196,ROWS(Z72:Z$196))</f>
        <v>4.6426104063082336</v>
      </c>
      <c r="AA253" s="41">
        <f>INDEX(AA$17:AA$196,ROWS(AA72:AA$196))</f>
        <v>1.6685197405638186</v>
      </c>
      <c r="AB253" s="39">
        <f>-INDEX(AB$17:AB$196,ROWS(AB72:AB$196))</f>
        <v>1.4508157519713232</v>
      </c>
      <c r="AC253" s="40">
        <f>INDEX(AC$17:AC$196,ROWS(AC72:AC$196))</f>
        <v>0.52141241892619339</v>
      </c>
      <c r="AD253" s="40">
        <f>-INDEX(AD$17:AD$196,ROWS(AD72:AD$196))</f>
        <v>1.9344210026284305</v>
      </c>
      <c r="AE253" s="40">
        <f>INDEX(AE$17:AE$196,ROWS(AE72:AE$196))</f>
        <v>0.69521655856825781</v>
      </c>
      <c r="AF253" s="40">
        <f>-INDEX(AF$17:AF$196,ROWS(AF72:AF$196))</f>
        <v>2.4180262532855386</v>
      </c>
      <c r="AG253" s="40">
        <f>INDEX(AG$17:AG$196,ROWS(AG72:AG$196))</f>
        <v>0.86902069821032224</v>
      </c>
      <c r="AH253" s="40">
        <f>-INDEX(AH$17:AH$196,ROWS(AH72:AH$196))</f>
        <v>2.9016315039426464</v>
      </c>
      <c r="AI253" s="40">
        <f>INDEX(AI$17:AI$196,ROWS(AI72:AI$196))</f>
        <v>1.0428248378523868</v>
      </c>
      <c r="AJ253" s="40">
        <f>-INDEX(AJ$17:AJ$196,ROWS(AJ72:AJ$196))</f>
        <v>3.3852367545997537</v>
      </c>
      <c r="AK253" s="41">
        <f>INDEX(AK$17:AK$196,ROWS(AK72:AK$196))</f>
        <v>1.216628977494451</v>
      </c>
      <c r="AM253" s="38">
        <f>CHOOSE(Data!$F$13,R253,T253,V253,X253,Z253)</f>
        <v>4.3524472559139689</v>
      </c>
      <c r="AN253" s="38">
        <f>CHOOSE(Data!$F$13,S253,U253,W253,Y253,AA253)</f>
        <v>1.5642372567785801</v>
      </c>
      <c r="AO253" s="38">
        <f>CHOOSE(Data!$F$13,AB253,AD253,AF253,AH253,AJ253)</f>
        <v>2.9016315039426464</v>
      </c>
      <c r="AP253" s="38">
        <f>CHOOSE(Data!$F$13,AC253,AE253,AG253,AI253,AK253)</f>
        <v>1.0428248378523868</v>
      </c>
    </row>
    <row r="254" spans="18:42" x14ac:dyDescent="0.35">
      <c r="R254" s="39">
        <f>-INDEX(R$17:R$196,ROWS(R73:R$196))</f>
        <v>2.4461224898408198</v>
      </c>
      <c r="S254" s="40">
        <f>INDEX(S$17:S$196,ROWS(S73:S$196))</f>
        <v>0.91146948120617066</v>
      </c>
      <c r="T254" s="40">
        <f>-INDEX(T$17:T$196,ROWS(T73:T$196))</f>
        <v>2.935346987808984</v>
      </c>
      <c r="U254" s="40">
        <f>INDEX(U$17:U$196,ROWS(U73:U$196))</f>
        <v>1.0937633774474047</v>
      </c>
      <c r="V254" s="40">
        <f>-INDEX(V$17:V$196,ROWS(V73:V$196))</f>
        <v>3.9137959837453118</v>
      </c>
      <c r="W254" s="40">
        <f>INDEX(W$17:W$196,ROWS(W73:W$196))</f>
        <v>1.458351169929873</v>
      </c>
      <c r="X254" s="40">
        <f>-INDEX(X$17:X$196,ROWS(X73:X$196))</f>
        <v>4.4030204817134768</v>
      </c>
      <c r="Y254" s="40">
        <f>INDEX(Y$17:Y$196,ROWS(Y73:Y$196))</f>
        <v>1.6406450661711074</v>
      </c>
      <c r="Z254" s="40">
        <f>-INDEX(Z$17:Z$196,ROWS(Z73:Z$196))</f>
        <v>4.6965551804943741</v>
      </c>
      <c r="AA254" s="41">
        <f>INDEX(AA$17:AA$196,ROWS(AA73:AA$196))</f>
        <v>1.7500214039158475</v>
      </c>
      <c r="AB254" s="39">
        <f>-INDEX(AB$17:AB$196,ROWS(AB73:AB$196))</f>
        <v>1.467673493904492</v>
      </c>
      <c r="AC254" s="40">
        <f>INDEX(AC$17:AC$196,ROWS(AC73:AC$196))</f>
        <v>0.54688168872370235</v>
      </c>
      <c r="AD254" s="40">
        <f>-INDEX(AD$17:AD$196,ROWS(AD73:AD$196))</f>
        <v>1.9568979918726559</v>
      </c>
      <c r="AE254" s="40">
        <f>INDEX(AE$17:AE$196,ROWS(AE73:AE$196))</f>
        <v>0.72917558496493651</v>
      </c>
      <c r="AF254" s="40">
        <f>-INDEX(AF$17:AF$196,ROWS(AF73:AF$196))</f>
        <v>2.4461224898408198</v>
      </c>
      <c r="AG254" s="40">
        <f>INDEX(AG$17:AG$196,ROWS(AG73:AG$196))</f>
        <v>0.91146948120617066</v>
      </c>
      <c r="AH254" s="40">
        <f>-INDEX(AH$17:AH$196,ROWS(AH73:AH$196))</f>
        <v>2.935346987808984</v>
      </c>
      <c r="AI254" s="40">
        <f>INDEX(AI$17:AI$196,ROWS(AI73:AI$196))</f>
        <v>1.0937633774474047</v>
      </c>
      <c r="AJ254" s="40">
        <f>-INDEX(AJ$17:AJ$196,ROWS(AJ73:AJ$196))</f>
        <v>3.4245714857771481</v>
      </c>
      <c r="AK254" s="41">
        <f>INDEX(AK$17:AK$196,ROWS(AK73:AK$196))</f>
        <v>1.2760572736886389</v>
      </c>
      <c r="AM254" s="38">
        <f>CHOOSE(Data!$F$13,R254,T254,V254,X254,Z254)</f>
        <v>4.4030204817134768</v>
      </c>
      <c r="AN254" s="38">
        <f>CHOOSE(Data!$F$13,S254,U254,W254,Y254,AA254)</f>
        <v>1.6406450661711074</v>
      </c>
      <c r="AO254" s="38">
        <f>CHOOSE(Data!$F$13,AB254,AD254,AF254,AH254,AJ254)</f>
        <v>2.935346987808984</v>
      </c>
      <c r="AP254" s="38">
        <f>CHOOSE(Data!$F$13,AC254,AE254,AG254,AI254,AK254)</f>
        <v>1.0937633774474047</v>
      </c>
    </row>
    <row r="255" spans="18:42" x14ac:dyDescent="0.35">
      <c r="R255" s="39">
        <f>-INDEX(R$17:R$196,ROWS(R74:R$196))</f>
        <v>2.4734736137895754</v>
      </c>
      <c r="S255" s="40">
        <f>INDEX(S$17:S$196,ROWS(S74:S$196))</f>
        <v>0.95440214598648621</v>
      </c>
      <c r="T255" s="40">
        <f>-INDEX(T$17:T$196,ROWS(T74:T$196))</f>
        <v>2.9681683365474911</v>
      </c>
      <c r="U255" s="40">
        <f>INDEX(U$17:U$196,ROWS(U74:U$196))</f>
        <v>1.1452825751837836</v>
      </c>
      <c r="V255" s="40">
        <f>-INDEX(V$17:V$196,ROWS(V74:V$196))</f>
        <v>3.9575577820633212</v>
      </c>
      <c r="W255" s="40">
        <f>INDEX(W$17:W$196,ROWS(W74:W$196))</f>
        <v>1.527043433578378</v>
      </c>
      <c r="X255" s="40">
        <f>-INDEX(X$17:X$196,ROWS(X74:X$196))</f>
        <v>4.452252504821236</v>
      </c>
      <c r="Y255" s="40">
        <f>INDEX(Y$17:Y$196,ROWS(Y74:Y$196))</f>
        <v>1.717923862775675</v>
      </c>
      <c r="Z255" s="40">
        <f>-INDEX(Z$17:Z$196,ROWS(Z74:Z$196))</f>
        <v>4.7490693384759854</v>
      </c>
      <c r="AA255" s="41">
        <f>INDEX(AA$17:AA$196,ROWS(AA74:AA$196))</f>
        <v>1.8324521202940536</v>
      </c>
      <c r="AB255" s="39">
        <f>-INDEX(AB$17:AB$196,ROWS(AB74:AB$196))</f>
        <v>1.4840841682737456</v>
      </c>
      <c r="AC255" s="40">
        <f>INDEX(AC$17:AC$196,ROWS(AC74:AC$196))</f>
        <v>0.57264128759189181</v>
      </c>
      <c r="AD255" s="40">
        <f>-INDEX(AD$17:AD$196,ROWS(AD74:AD$196))</f>
        <v>1.9787788910316606</v>
      </c>
      <c r="AE255" s="40">
        <f>INDEX(AE$17:AE$196,ROWS(AE74:AE$196))</f>
        <v>0.76352171678918901</v>
      </c>
      <c r="AF255" s="40">
        <f>-INDEX(AF$17:AF$196,ROWS(AF74:AF$196))</f>
        <v>2.4734736137895754</v>
      </c>
      <c r="AG255" s="40">
        <f>INDEX(AG$17:AG$196,ROWS(AG74:AG$196))</f>
        <v>0.95440214598648621</v>
      </c>
      <c r="AH255" s="40">
        <f>-INDEX(AH$17:AH$196,ROWS(AH74:AH$196))</f>
        <v>2.9681683365474911</v>
      </c>
      <c r="AI255" s="40">
        <f>INDEX(AI$17:AI$196,ROWS(AI74:AI$196))</f>
        <v>1.1452825751837836</v>
      </c>
      <c r="AJ255" s="40">
        <f>-INDEX(AJ$17:AJ$196,ROWS(AJ74:AJ$196))</f>
        <v>3.4628630593054059</v>
      </c>
      <c r="AK255" s="41">
        <f>INDEX(AK$17:AK$196,ROWS(AK74:AK$196))</f>
        <v>1.3361630043810808</v>
      </c>
      <c r="AM255" s="38">
        <f>CHOOSE(Data!$F$13,R255,T255,V255,X255,Z255)</f>
        <v>4.452252504821236</v>
      </c>
      <c r="AN255" s="38">
        <f>CHOOSE(Data!$F$13,S255,U255,W255,Y255,AA255)</f>
        <v>1.717923862775675</v>
      </c>
      <c r="AO255" s="38">
        <f>CHOOSE(Data!$F$13,AB255,AD255,AF255,AH255,AJ255)</f>
        <v>2.9681683365474911</v>
      </c>
      <c r="AP255" s="38">
        <f>CHOOSE(Data!$F$13,AC255,AE255,AG255,AI255,AK255)</f>
        <v>1.1452825751837836</v>
      </c>
    </row>
    <row r="256" spans="18:42" x14ac:dyDescent="0.35">
      <c r="R256" s="39">
        <f>-INDEX(R$17:R$196,ROWS(R75:R$196))</f>
        <v>2.5000712937144942</v>
      </c>
      <c r="S256" s="40">
        <f>INDEX(S$17:S$196,ROWS(S75:S$196))</f>
        <v>0.99780561484567587</v>
      </c>
      <c r="T256" s="40">
        <f>-INDEX(T$17:T$196,ROWS(T75:T$196))</f>
        <v>3.0000855524573926</v>
      </c>
      <c r="U256" s="40">
        <f>INDEX(U$17:U$196,ROWS(U75:U$196))</f>
        <v>1.1973667378148107</v>
      </c>
      <c r="V256" s="40">
        <f>-INDEX(V$17:V$196,ROWS(V75:V$196))</f>
        <v>4.0001140699431899</v>
      </c>
      <c r="W256" s="40">
        <f>INDEX(W$17:W$196,ROWS(W75:W$196))</f>
        <v>1.5964889837530811</v>
      </c>
      <c r="X256" s="40">
        <f>-INDEX(X$17:X$196,ROWS(X75:X$196))</f>
        <v>4.5001283286860891</v>
      </c>
      <c r="Y256" s="40">
        <f>INDEX(Y$17:Y$196,ROWS(Y75:Y$196))</f>
        <v>1.7960501067222163</v>
      </c>
      <c r="Z256" s="40">
        <f>-INDEX(Z$17:Z$196,ROWS(Z75:Z$196))</f>
        <v>4.8001368839318284</v>
      </c>
      <c r="AA256" s="41">
        <f>INDEX(AA$17:AA$196,ROWS(AA75:AA$196))</f>
        <v>1.9157867805036974</v>
      </c>
      <c r="AB256" s="39">
        <f>-INDEX(AB$17:AB$196,ROWS(AB75:AB$196))</f>
        <v>1.5000427762286963</v>
      </c>
      <c r="AC256" s="40">
        <f>INDEX(AC$17:AC$196,ROWS(AC75:AC$196))</f>
        <v>0.59868336890740537</v>
      </c>
      <c r="AD256" s="40">
        <f>-INDEX(AD$17:AD$196,ROWS(AD75:AD$196))</f>
        <v>2.0000570349715949</v>
      </c>
      <c r="AE256" s="40">
        <f>INDEX(AE$17:AE$196,ROWS(AE75:AE$196))</f>
        <v>0.79824449187654056</v>
      </c>
      <c r="AF256" s="40">
        <f>-INDEX(AF$17:AF$196,ROWS(AF75:AF$196))</f>
        <v>2.5000712937144942</v>
      </c>
      <c r="AG256" s="40">
        <f>INDEX(AG$17:AG$196,ROWS(AG75:AG$196))</f>
        <v>0.99780561484567587</v>
      </c>
      <c r="AH256" s="40">
        <f>-INDEX(AH$17:AH$196,ROWS(AH75:AH$196))</f>
        <v>3.0000855524573926</v>
      </c>
      <c r="AI256" s="40">
        <f>INDEX(AI$17:AI$196,ROWS(AI75:AI$196))</f>
        <v>1.1973667378148107</v>
      </c>
      <c r="AJ256" s="40">
        <f>-INDEX(AJ$17:AJ$196,ROWS(AJ75:AJ$196))</f>
        <v>3.5000998112002915</v>
      </c>
      <c r="AK256" s="41">
        <f>INDEX(AK$17:AK$196,ROWS(AK75:AK$196))</f>
        <v>1.3969278607839459</v>
      </c>
      <c r="AM256" s="38">
        <f>CHOOSE(Data!$F$13,R256,T256,V256,X256,Z256)</f>
        <v>4.5001283286860891</v>
      </c>
      <c r="AN256" s="38">
        <f>CHOOSE(Data!$F$13,S256,U256,W256,Y256,AA256)</f>
        <v>1.7960501067222163</v>
      </c>
      <c r="AO256" s="38">
        <f>CHOOSE(Data!$F$13,AB256,AD256,AF256,AH256,AJ256)</f>
        <v>3.0000855524573926</v>
      </c>
      <c r="AP256" s="38">
        <f>CHOOSE(Data!$F$13,AC256,AE256,AG256,AI256,AK256)</f>
        <v>1.1973667378148107</v>
      </c>
    </row>
    <row r="257" spans="18:42" x14ac:dyDescent="0.35">
      <c r="R257" s="39">
        <f>-INDEX(R$17:R$196,ROWS(R76:R$196))</f>
        <v>2.5259074277046127</v>
      </c>
      <c r="S257" s="40">
        <f>INDEX(S$17:S$196,ROWS(S76:S$196))</f>
        <v>1.0416666666666676</v>
      </c>
      <c r="T257" s="40">
        <f>-INDEX(T$17:T$196,ROWS(T76:T$196))</f>
        <v>3.0310889132455352</v>
      </c>
      <c r="U257" s="40">
        <f>INDEX(U$17:U$196,ROWS(U76:U$196))</f>
        <v>1.2500000000000011</v>
      </c>
      <c r="V257" s="40">
        <f>-INDEX(V$17:V$196,ROWS(V76:V$196))</f>
        <v>4.0414518843273806</v>
      </c>
      <c r="W257" s="40">
        <f>INDEX(W$17:W$196,ROWS(W76:W$196))</f>
        <v>1.6666666666666683</v>
      </c>
      <c r="X257" s="40">
        <f>-INDEX(X$17:X$196,ROWS(X76:X$196))</f>
        <v>4.546633369868303</v>
      </c>
      <c r="Y257" s="40">
        <f>INDEX(Y$17:Y$196,ROWS(Y76:Y$196))</f>
        <v>1.8750000000000018</v>
      </c>
      <c r="Z257" s="40">
        <f>-INDEX(Z$17:Z$196,ROWS(Z76:Z$196))</f>
        <v>4.8497422611928558</v>
      </c>
      <c r="AA257" s="41">
        <f>INDEX(AA$17:AA$196,ROWS(AA76:AA$196))</f>
        <v>2.0000000000000018</v>
      </c>
      <c r="AB257" s="39">
        <f>-INDEX(AB$17:AB$196,ROWS(AB76:AB$196))</f>
        <v>1.5155444566227676</v>
      </c>
      <c r="AC257" s="40">
        <f>INDEX(AC$17:AC$196,ROWS(AC76:AC$196))</f>
        <v>0.62500000000000056</v>
      </c>
      <c r="AD257" s="40">
        <f>-INDEX(AD$17:AD$196,ROWS(AD76:AD$196))</f>
        <v>2.0207259421636903</v>
      </c>
      <c r="AE257" s="40">
        <f>INDEX(AE$17:AE$196,ROWS(AE76:AE$196))</f>
        <v>0.83333333333333415</v>
      </c>
      <c r="AF257" s="40">
        <f>-INDEX(AF$17:AF$196,ROWS(AF76:AF$196))</f>
        <v>2.5259074277046127</v>
      </c>
      <c r="AG257" s="40">
        <f>INDEX(AG$17:AG$196,ROWS(AG76:AG$196))</f>
        <v>1.0416666666666676</v>
      </c>
      <c r="AH257" s="40">
        <f>-INDEX(AH$17:AH$196,ROWS(AH76:AH$196))</f>
        <v>3.0310889132455352</v>
      </c>
      <c r="AI257" s="40">
        <f>INDEX(AI$17:AI$196,ROWS(AI76:AI$196))</f>
        <v>1.2500000000000011</v>
      </c>
      <c r="AJ257" s="40">
        <f>-INDEX(AJ$17:AJ$196,ROWS(AJ76:AJ$196))</f>
        <v>3.5362703987864577</v>
      </c>
      <c r="AK257" s="41">
        <f>INDEX(AK$17:AK$196,ROWS(AK76:AK$196))</f>
        <v>1.4583333333333346</v>
      </c>
      <c r="AM257" s="38">
        <f>CHOOSE(Data!$F$13,R257,T257,V257,X257,Z257)</f>
        <v>4.546633369868303</v>
      </c>
      <c r="AN257" s="38">
        <f>CHOOSE(Data!$F$13,S257,U257,W257,Y257,AA257)</f>
        <v>1.8750000000000018</v>
      </c>
      <c r="AO257" s="38">
        <f>CHOOSE(Data!$F$13,AB257,AD257,AF257,AH257,AJ257)</f>
        <v>3.0310889132455352</v>
      </c>
      <c r="AP257" s="38">
        <f>CHOOSE(Data!$F$13,AC257,AE257,AG257,AI257,AK257)</f>
        <v>1.2500000000000011</v>
      </c>
    </row>
    <row r="258" spans="18:42" x14ac:dyDescent="0.35">
      <c r="R258" s="39">
        <f>-INDEX(R$17:R$196,ROWS(R77:R$196))</f>
        <v>2.550974145823238</v>
      </c>
      <c r="S258" s="40">
        <f>INDEX(S$17:S$196,ROWS(S77:S$196))</f>
        <v>1.0859719409481845</v>
      </c>
      <c r="T258" s="40">
        <f>-INDEX(T$17:T$196,ROWS(T77:T$196))</f>
        <v>3.0611689749878854</v>
      </c>
      <c r="U258" s="40">
        <f>INDEX(U$17:U$196,ROWS(U77:U$196))</f>
        <v>1.3031663291378213</v>
      </c>
      <c r="V258" s="40">
        <f>-INDEX(V$17:V$196,ROWS(V77:V$196))</f>
        <v>4.0815586333171812</v>
      </c>
      <c r="W258" s="40">
        <f>INDEX(W$17:W$196,ROWS(W77:W$196))</f>
        <v>1.7375551055170952</v>
      </c>
      <c r="X258" s="40">
        <f>-INDEX(X$17:X$196,ROWS(X77:X$196))</f>
        <v>4.5917534624818286</v>
      </c>
      <c r="Y258" s="40">
        <f>INDEX(Y$17:Y$196,ROWS(Y77:Y$196))</f>
        <v>1.9547494937067322</v>
      </c>
      <c r="Z258" s="40">
        <f>-INDEX(Z$17:Z$196,ROWS(Z77:Z$196))</f>
        <v>4.897870359980617</v>
      </c>
      <c r="AA258" s="41">
        <f>INDEX(AA$17:AA$196,ROWS(AA77:AA$196))</f>
        <v>2.0850661266205139</v>
      </c>
      <c r="AB258" s="39">
        <f>-INDEX(AB$17:AB$196,ROWS(AB77:AB$196))</f>
        <v>1.5305844874939427</v>
      </c>
      <c r="AC258" s="40">
        <f>INDEX(AC$17:AC$196,ROWS(AC77:AC$196))</f>
        <v>0.65158316456891063</v>
      </c>
      <c r="AD258" s="40">
        <f>-INDEX(AD$17:AD$196,ROWS(AD77:AD$196))</f>
        <v>2.0407793166585906</v>
      </c>
      <c r="AE258" s="40">
        <f>INDEX(AE$17:AE$196,ROWS(AE77:AE$196))</f>
        <v>0.86877755275854762</v>
      </c>
      <c r="AF258" s="40">
        <f>-INDEX(AF$17:AF$196,ROWS(AF77:AF$196))</f>
        <v>2.550974145823238</v>
      </c>
      <c r="AG258" s="40">
        <f>INDEX(AG$17:AG$196,ROWS(AG77:AG$196))</f>
        <v>1.0859719409481845</v>
      </c>
      <c r="AH258" s="40">
        <f>-INDEX(AH$17:AH$196,ROWS(AH77:AH$196))</f>
        <v>3.0611689749878854</v>
      </c>
      <c r="AI258" s="40">
        <f>INDEX(AI$17:AI$196,ROWS(AI77:AI$196))</f>
        <v>1.3031663291378213</v>
      </c>
      <c r="AJ258" s="40">
        <f>-INDEX(AJ$17:AJ$196,ROWS(AJ77:AJ$196))</f>
        <v>3.5713638041525329</v>
      </c>
      <c r="AK258" s="41">
        <f>INDEX(AK$17:AK$196,ROWS(AK77:AK$196))</f>
        <v>1.5203607173274583</v>
      </c>
      <c r="AM258" s="38">
        <f>CHOOSE(Data!$F$13,R258,T258,V258,X258,Z258)</f>
        <v>4.5917534624818286</v>
      </c>
      <c r="AN258" s="38">
        <f>CHOOSE(Data!$F$13,S258,U258,W258,Y258,AA258)</f>
        <v>1.9547494937067322</v>
      </c>
      <c r="AO258" s="38">
        <f>CHOOSE(Data!$F$13,AB258,AD258,AF258,AH258,AJ258)</f>
        <v>3.0611689749878854</v>
      </c>
      <c r="AP258" s="38">
        <f>CHOOSE(Data!$F$13,AC258,AE258,AG258,AI258,AK258)</f>
        <v>1.3031663291378213</v>
      </c>
    </row>
    <row r="259" spans="18:42" x14ac:dyDescent="0.35">
      <c r="R259" s="39">
        <f>-INDEX(R$17:R$196,ROWS(R78:R$196))</f>
        <v>2.5752638125052036</v>
      </c>
      <c r="S259" s="40">
        <f>INDEX(S$17:S$196,ROWS(S78:S$196))</f>
        <v>1.1307079418744839</v>
      </c>
      <c r="T259" s="40">
        <f>-INDEX(T$17:T$196,ROWS(T78:T$196))</f>
        <v>3.0903165750062445</v>
      </c>
      <c r="U259" s="40">
        <f>INDEX(U$17:U$196,ROWS(U78:U$196))</f>
        <v>1.3568495302493808</v>
      </c>
      <c r="V259" s="40">
        <f>-INDEX(V$17:V$196,ROWS(V78:V$196))</f>
        <v>4.1204221000083256</v>
      </c>
      <c r="W259" s="40">
        <f>INDEX(W$17:W$196,ROWS(W78:W$196))</f>
        <v>1.8091327069991743</v>
      </c>
      <c r="X259" s="40">
        <f>-INDEX(X$17:X$196,ROWS(X78:X$196))</f>
        <v>4.6354748625093665</v>
      </c>
      <c r="Y259" s="40">
        <f>INDEX(Y$17:Y$196,ROWS(Y78:Y$196))</f>
        <v>2.0352742953740712</v>
      </c>
      <c r="Z259" s="40">
        <f>-INDEX(Z$17:Z$196,ROWS(Z78:Z$196))</f>
        <v>4.9445065200099911</v>
      </c>
      <c r="AA259" s="41">
        <f>INDEX(AA$17:AA$196,ROWS(AA78:AA$196))</f>
        <v>2.1709592483990092</v>
      </c>
      <c r="AB259" s="39">
        <f>-INDEX(AB$17:AB$196,ROWS(AB78:AB$196))</f>
        <v>1.5451582875031222</v>
      </c>
      <c r="AC259" s="40">
        <f>INDEX(AC$17:AC$196,ROWS(AC78:AC$196))</f>
        <v>0.67842476512469041</v>
      </c>
      <c r="AD259" s="40">
        <f>-INDEX(AD$17:AD$196,ROWS(AD78:AD$196))</f>
        <v>2.0602110500041628</v>
      </c>
      <c r="AE259" s="40">
        <f>INDEX(AE$17:AE$196,ROWS(AE78:AE$196))</f>
        <v>0.90456635349958714</v>
      </c>
      <c r="AF259" s="40">
        <f>-INDEX(AF$17:AF$196,ROWS(AF78:AF$196))</f>
        <v>2.5752638125052036</v>
      </c>
      <c r="AG259" s="40">
        <f>INDEX(AG$17:AG$196,ROWS(AG78:AG$196))</f>
        <v>1.1307079418744839</v>
      </c>
      <c r="AH259" s="40">
        <f>-INDEX(AH$17:AH$196,ROWS(AH78:AH$196))</f>
        <v>3.0903165750062445</v>
      </c>
      <c r="AI259" s="40">
        <f>INDEX(AI$17:AI$196,ROWS(AI78:AI$196))</f>
        <v>1.3568495302493808</v>
      </c>
      <c r="AJ259" s="40">
        <f>-INDEX(AJ$17:AJ$196,ROWS(AJ78:AJ$196))</f>
        <v>3.6053693375072853</v>
      </c>
      <c r="AK259" s="41">
        <f>INDEX(AK$17:AK$196,ROWS(AK78:AK$196))</f>
        <v>1.5829911186242778</v>
      </c>
      <c r="AM259" s="38">
        <f>CHOOSE(Data!$F$13,R259,T259,V259,X259,Z259)</f>
        <v>4.6354748625093665</v>
      </c>
      <c r="AN259" s="38">
        <f>CHOOSE(Data!$F$13,S259,U259,W259,Y259,AA259)</f>
        <v>2.0352742953740712</v>
      </c>
      <c r="AO259" s="38">
        <f>CHOOSE(Data!$F$13,AB259,AD259,AF259,AH259,AJ259)</f>
        <v>3.0903165750062445</v>
      </c>
      <c r="AP259" s="38">
        <f>CHOOSE(Data!$F$13,AC259,AE259,AG259,AI259,AK259)</f>
        <v>1.3568495302493808</v>
      </c>
    </row>
    <row r="260" spans="18:42" x14ac:dyDescent="0.35">
      <c r="R260" s="39">
        <f>-INDEX(R$17:R$196,ROWS(R79:R$196))</f>
        <v>2.5987690288827392</v>
      </c>
      <c r="S260" s="40">
        <f>INDEX(S$17:S$196,ROWS(S79:S$196))</f>
        <v>1.1758610424263225</v>
      </c>
      <c r="T260" s="40">
        <f>-INDEX(T$17:T$196,ROWS(T79:T$196))</f>
        <v>3.1185228346592875</v>
      </c>
      <c r="U260" s="40">
        <f>INDEX(U$17:U$196,ROWS(U79:U$196))</f>
        <v>1.4110332509115873</v>
      </c>
      <c r="V260" s="40">
        <f>-INDEX(V$17:V$196,ROWS(V79:V$196))</f>
        <v>4.1580304462123827</v>
      </c>
      <c r="W260" s="40">
        <f>INDEX(W$17:W$196,ROWS(W79:W$196))</f>
        <v>1.8813776678821159</v>
      </c>
      <c r="X260" s="40">
        <f>-INDEX(X$17:X$196,ROWS(X79:X$196))</f>
        <v>4.6777842519889301</v>
      </c>
      <c r="Y260" s="40">
        <f>INDEX(Y$17:Y$196,ROWS(Y79:Y$196))</f>
        <v>2.1165498763673805</v>
      </c>
      <c r="Z260" s="40">
        <f>-INDEX(Z$17:Z$196,ROWS(Z79:Z$196))</f>
        <v>4.9896365354548591</v>
      </c>
      <c r="AA260" s="41">
        <f>INDEX(AA$17:AA$196,ROWS(AA79:AA$196))</f>
        <v>2.2576532014585391</v>
      </c>
      <c r="AB260" s="39">
        <f>-INDEX(AB$17:AB$196,ROWS(AB79:AB$196))</f>
        <v>1.5592614173296437</v>
      </c>
      <c r="AC260" s="40">
        <f>INDEX(AC$17:AC$196,ROWS(AC79:AC$196))</f>
        <v>0.70551662545579363</v>
      </c>
      <c r="AD260" s="40">
        <f>-INDEX(AD$17:AD$196,ROWS(AD79:AD$196))</f>
        <v>2.0790152231061914</v>
      </c>
      <c r="AE260" s="40">
        <f>INDEX(AE$17:AE$196,ROWS(AE79:AE$196))</f>
        <v>0.94068883394105796</v>
      </c>
      <c r="AF260" s="40">
        <f>-INDEX(AF$17:AF$196,ROWS(AF79:AF$196))</f>
        <v>2.5987690288827392</v>
      </c>
      <c r="AG260" s="40">
        <f>INDEX(AG$17:AG$196,ROWS(AG79:AG$196))</f>
        <v>1.1758610424263225</v>
      </c>
      <c r="AH260" s="40">
        <f>-INDEX(AH$17:AH$196,ROWS(AH79:AH$196))</f>
        <v>3.1185228346592875</v>
      </c>
      <c r="AI260" s="40">
        <f>INDEX(AI$17:AI$196,ROWS(AI79:AI$196))</f>
        <v>1.4110332509115873</v>
      </c>
      <c r="AJ260" s="40">
        <f>-INDEX(AJ$17:AJ$196,ROWS(AJ79:AJ$196))</f>
        <v>3.6382766404358349</v>
      </c>
      <c r="AK260" s="41">
        <f>INDEX(AK$17:AK$196,ROWS(AK79:AK$196))</f>
        <v>1.6462054593968516</v>
      </c>
      <c r="AM260" s="38">
        <f>CHOOSE(Data!$F$13,R260,T260,V260,X260,Z260)</f>
        <v>4.6777842519889301</v>
      </c>
      <c r="AN260" s="38">
        <f>CHOOSE(Data!$F$13,S260,U260,W260,Y260,AA260)</f>
        <v>2.1165498763673805</v>
      </c>
      <c r="AO260" s="38">
        <f>CHOOSE(Data!$F$13,AB260,AD260,AF260,AH260,AJ260)</f>
        <v>3.1185228346592875</v>
      </c>
      <c r="AP260" s="38">
        <f>CHOOSE(Data!$F$13,AC260,AE260,AG260,AI260,AK260)</f>
        <v>1.4110332509115873</v>
      </c>
    </row>
    <row r="261" spans="18:42" x14ac:dyDescent="0.35">
      <c r="R261" s="39">
        <f>-INDEX(R$17:R$196,ROWS(R80:R$196))</f>
        <v>2.6214826350392375</v>
      </c>
      <c r="S261" s="40">
        <f>INDEX(S$17:S$196,ROWS(S80:S$196))</f>
        <v>1.2214174885318567</v>
      </c>
      <c r="T261" s="40">
        <f>-INDEX(T$17:T$196,ROWS(T80:T$196))</f>
        <v>3.1457791620470843</v>
      </c>
      <c r="U261" s="40">
        <f>INDEX(U$17:U$196,ROWS(U80:U$196))</f>
        <v>1.4657009862382278</v>
      </c>
      <c r="V261" s="40">
        <f>-INDEX(V$17:V$196,ROWS(V80:V$196))</f>
        <v>4.1943722160627797</v>
      </c>
      <c r="W261" s="40">
        <f>INDEX(W$17:W$196,ROWS(W80:W$196))</f>
        <v>1.9542679816509705</v>
      </c>
      <c r="X261" s="40">
        <f>-INDEX(X$17:X$196,ROWS(X80:X$196))</f>
        <v>4.7186687430706264</v>
      </c>
      <c r="Y261" s="40">
        <f>INDEX(Y$17:Y$196,ROWS(Y80:Y$196))</f>
        <v>2.1985514793573415</v>
      </c>
      <c r="Z261" s="40">
        <f>-INDEX(Z$17:Z$196,ROWS(Z80:Z$196))</f>
        <v>5.0332466592753349</v>
      </c>
      <c r="AA261" s="41">
        <f>INDEX(AA$17:AA$196,ROWS(AA80:AA$196))</f>
        <v>2.3451215779811641</v>
      </c>
      <c r="AB261" s="39">
        <f>-INDEX(AB$17:AB$196,ROWS(AB80:AB$196))</f>
        <v>1.5728895810235421</v>
      </c>
      <c r="AC261" s="40">
        <f>INDEX(AC$17:AC$196,ROWS(AC80:AC$196))</f>
        <v>0.73285049311911388</v>
      </c>
      <c r="AD261" s="40">
        <f>-INDEX(AD$17:AD$196,ROWS(AD80:AD$196))</f>
        <v>2.0971861080313898</v>
      </c>
      <c r="AE261" s="40">
        <f>INDEX(AE$17:AE$196,ROWS(AE80:AE$196))</f>
        <v>0.97713399082548524</v>
      </c>
      <c r="AF261" s="40">
        <f>-INDEX(AF$17:AF$196,ROWS(AF80:AF$196))</f>
        <v>2.6214826350392375</v>
      </c>
      <c r="AG261" s="40">
        <f>INDEX(AG$17:AG$196,ROWS(AG80:AG$196))</f>
        <v>1.2214174885318567</v>
      </c>
      <c r="AH261" s="40">
        <f>-INDEX(AH$17:AH$196,ROWS(AH80:AH$196))</f>
        <v>3.1457791620470843</v>
      </c>
      <c r="AI261" s="40">
        <f>INDEX(AI$17:AI$196,ROWS(AI80:AI$196))</f>
        <v>1.4657009862382278</v>
      </c>
      <c r="AJ261" s="40">
        <f>-INDEX(AJ$17:AJ$196,ROWS(AJ80:AJ$196))</f>
        <v>3.6700756890549315</v>
      </c>
      <c r="AK261" s="41">
        <f>INDEX(AK$17:AK$196,ROWS(AK80:AK$196))</f>
        <v>1.709984483944599</v>
      </c>
      <c r="AM261" s="38">
        <f>CHOOSE(Data!$F$13,R261,T261,V261,X261,Z261)</f>
        <v>4.7186687430706264</v>
      </c>
      <c r="AN261" s="38">
        <f>CHOOSE(Data!$F$13,S261,U261,W261,Y261,AA261)</f>
        <v>2.1985514793573415</v>
      </c>
      <c r="AO261" s="38">
        <f>CHOOSE(Data!$F$13,AB261,AD261,AF261,AH261,AJ261)</f>
        <v>3.1457791620470843</v>
      </c>
      <c r="AP261" s="38">
        <f>CHOOSE(Data!$F$13,AC261,AE261,AG261,AI261,AK261)</f>
        <v>1.4657009862382278</v>
      </c>
    </row>
    <row r="262" spans="18:42" x14ac:dyDescent="0.35">
      <c r="R262" s="39">
        <f>-INDEX(R$17:R$196,ROWS(R81:R$196))</f>
        <v>2.6433977121902292</v>
      </c>
      <c r="S262" s="40">
        <f>INDEX(S$17:S$196,ROWS(S81:S$196))</f>
        <v>1.2673634032562933</v>
      </c>
      <c r="T262" s="40">
        <f>-INDEX(T$17:T$196,ROWS(T81:T$196))</f>
        <v>3.1720772546282752</v>
      </c>
      <c r="U262" s="40">
        <f>INDEX(U$17:U$196,ROWS(U81:U$196))</f>
        <v>1.5208360839075517</v>
      </c>
      <c r="V262" s="40">
        <f>-INDEX(V$17:V$196,ROWS(V81:V$196))</f>
        <v>4.2294363395043675</v>
      </c>
      <c r="W262" s="40">
        <f>INDEX(W$17:W$196,ROWS(W81:W$196))</f>
        <v>2.0277814452100693</v>
      </c>
      <c r="X262" s="40">
        <f>-INDEX(X$17:X$196,ROWS(X81:X$196))</f>
        <v>4.7581158819424125</v>
      </c>
      <c r="Y262" s="40">
        <f>INDEX(Y$17:Y$196,ROWS(Y81:Y$196))</f>
        <v>2.2812541258613277</v>
      </c>
      <c r="Z262" s="40">
        <f>-INDEX(Z$17:Z$196,ROWS(Z81:Z$196))</f>
        <v>5.0753236074052408</v>
      </c>
      <c r="AA262" s="41">
        <f>INDEX(AA$17:AA$196,ROWS(AA81:AA$196))</f>
        <v>2.433337734252083</v>
      </c>
      <c r="AB262" s="39">
        <f>-INDEX(AB$17:AB$196,ROWS(AB81:AB$196))</f>
        <v>1.5860386273141376</v>
      </c>
      <c r="AC262" s="40">
        <f>INDEX(AC$17:AC$196,ROWS(AC81:AC$196))</f>
        <v>0.76041804195377583</v>
      </c>
      <c r="AD262" s="40">
        <f>-INDEX(AD$17:AD$196,ROWS(AD81:AD$196))</f>
        <v>2.1147181697521837</v>
      </c>
      <c r="AE262" s="40">
        <f>INDEX(AE$17:AE$196,ROWS(AE81:AE$196))</f>
        <v>1.0138907226050347</v>
      </c>
      <c r="AF262" s="40">
        <f>-INDEX(AF$17:AF$196,ROWS(AF81:AF$196))</f>
        <v>2.6433977121902292</v>
      </c>
      <c r="AG262" s="40">
        <f>INDEX(AG$17:AG$196,ROWS(AG81:AG$196))</f>
        <v>1.2673634032562933</v>
      </c>
      <c r="AH262" s="40">
        <f>-INDEX(AH$17:AH$196,ROWS(AH81:AH$196))</f>
        <v>3.1720772546282752</v>
      </c>
      <c r="AI262" s="40">
        <f>INDEX(AI$17:AI$196,ROWS(AI81:AI$196))</f>
        <v>1.5208360839075517</v>
      </c>
      <c r="AJ262" s="40">
        <f>-INDEX(AJ$17:AJ$196,ROWS(AJ81:AJ$196))</f>
        <v>3.7007567970663211</v>
      </c>
      <c r="AK262" s="41">
        <f>INDEX(AK$17:AK$196,ROWS(AK81:AK$196))</f>
        <v>1.7743087645588105</v>
      </c>
      <c r="AM262" s="38">
        <f>CHOOSE(Data!$F$13,R262,T262,V262,X262,Z262)</f>
        <v>4.7581158819424125</v>
      </c>
      <c r="AN262" s="38">
        <f>CHOOSE(Data!$F$13,S262,U262,W262,Y262,AA262)</f>
        <v>2.2812541258613277</v>
      </c>
      <c r="AO262" s="38">
        <f>CHOOSE(Data!$F$13,AB262,AD262,AF262,AH262,AJ262)</f>
        <v>3.1720772546282752</v>
      </c>
      <c r="AP262" s="38">
        <f>CHOOSE(Data!$F$13,AC262,AE262,AG262,AI262,AK262)</f>
        <v>1.5208360839075517</v>
      </c>
    </row>
    <row r="263" spans="18:42" x14ac:dyDescent="0.35">
      <c r="R263" s="39">
        <f>-INDEX(R$17:R$196,ROWS(R82:R$196))</f>
        <v>2.6645075847909192</v>
      </c>
      <c r="S263" s="40">
        <f>INDEX(S$17:S$196,ROWS(S82:S$196))</f>
        <v>1.3136847910289162</v>
      </c>
      <c r="T263" s="40">
        <f>-INDEX(T$17:T$196,ROWS(T82:T$196))</f>
        <v>3.1974091017491029</v>
      </c>
      <c r="U263" s="40">
        <f>INDEX(U$17:U$196,ROWS(U82:U$196))</f>
        <v>1.5764217492346995</v>
      </c>
      <c r="V263" s="40">
        <f>-INDEX(V$17:V$196,ROWS(V82:V$196))</f>
        <v>4.2632121356654711</v>
      </c>
      <c r="W263" s="40">
        <f>INDEX(W$17:W$196,ROWS(W82:W$196))</f>
        <v>2.101895665646266</v>
      </c>
      <c r="X263" s="40">
        <f>-INDEX(X$17:X$196,ROWS(X82:X$196))</f>
        <v>4.7961136526236547</v>
      </c>
      <c r="Y263" s="40">
        <f>INDEX(Y$17:Y$196,ROWS(Y82:Y$196))</f>
        <v>2.3646326238520494</v>
      </c>
      <c r="Z263" s="40">
        <f>-INDEX(Z$17:Z$196,ROWS(Z82:Z$196))</f>
        <v>5.1158545627985648</v>
      </c>
      <c r="AA263" s="41">
        <f>INDEX(AA$17:AA$196,ROWS(AA82:AA$196))</f>
        <v>2.522274798775519</v>
      </c>
      <c r="AB263" s="39">
        <f>-INDEX(AB$17:AB$196,ROWS(AB82:AB$196))</f>
        <v>1.5987045508745514</v>
      </c>
      <c r="AC263" s="40">
        <f>INDEX(AC$17:AC$196,ROWS(AC82:AC$196))</f>
        <v>0.78821087461734973</v>
      </c>
      <c r="AD263" s="40">
        <f>-INDEX(AD$17:AD$196,ROWS(AD82:AD$196))</f>
        <v>2.1316060678327355</v>
      </c>
      <c r="AE263" s="40">
        <f>INDEX(AE$17:AE$196,ROWS(AE82:AE$196))</f>
        <v>1.050947832823133</v>
      </c>
      <c r="AF263" s="40">
        <f>-INDEX(AF$17:AF$196,ROWS(AF82:AF$196))</f>
        <v>2.6645075847909192</v>
      </c>
      <c r="AG263" s="40">
        <f>INDEX(AG$17:AG$196,ROWS(AG82:AG$196))</f>
        <v>1.3136847910289162</v>
      </c>
      <c r="AH263" s="40">
        <f>-INDEX(AH$17:AH$196,ROWS(AH82:AH$196))</f>
        <v>3.1974091017491029</v>
      </c>
      <c r="AI263" s="40">
        <f>INDEX(AI$17:AI$196,ROWS(AI82:AI$196))</f>
        <v>1.5764217492346995</v>
      </c>
      <c r="AJ263" s="40">
        <f>-INDEX(AJ$17:AJ$196,ROWS(AJ82:AJ$196))</f>
        <v>3.730310618707287</v>
      </c>
      <c r="AK263" s="41">
        <f>INDEX(AK$17:AK$196,ROWS(AK82:AK$196))</f>
        <v>1.8391587074404829</v>
      </c>
      <c r="AM263" s="38">
        <f>CHOOSE(Data!$F$13,R263,T263,V263,X263,Z263)</f>
        <v>4.7961136526236547</v>
      </c>
      <c r="AN263" s="38">
        <f>CHOOSE(Data!$F$13,S263,U263,W263,Y263,AA263)</f>
        <v>2.3646326238520494</v>
      </c>
      <c r="AO263" s="38">
        <f>CHOOSE(Data!$F$13,AB263,AD263,AF263,AH263,AJ263)</f>
        <v>3.1974091017491029</v>
      </c>
      <c r="AP263" s="38">
        <f>CHOOSE(Data!$F$13,AC263,AE263,AG263,AI263,AK263)</f>
        <v>1.5764217492346995</v>
      </c>
    </row>
    <row r="264" spans="18:42" x14ac:dyDescent="0.35">
      <c r="R264" s="39">
        <f>-INDEX(R$17:R$196,ROWS(R83:R$196))</f>
        <v>2.6848058225696172</v>
      </c>
      <c r="S264" s="40">
        <f>INDEX(S$17:S$196,ROWS(S83:S$196))</f>
        <v>1.3603675419062846</v>
      </c>
      <c r="T264" s="40">
        <f>-INDEX(T$17:T$196,ROWS(T83:T$196))</f>
        <v>3.2217669870835408</v>
      </c>
      <c r="U264" s="40">
        <f>INDEX(U$17:U$196,ROWS(U83:U$196))</f>
        <v>1.6324410502875417</v>
      </c>
      <c r="V264" s="40">
        <f>-INDEX(V$17:V$196,ROWS(V83:V$196))</f>
        <v>4.2956893161113872</v>
      </c>
      <c r="W264" s="40">
        <f>INDEX(W$17:W$196,ROWS(W83:W$196))</f>
        <v>2.176588067050055</v>
      </c>
      <c r="X264" s="40">
        <f>-INDEX(X$17:X$196,ROWS(X83:X$196))</f>
        <v>4.8326504806253112</v>
      </c>
      <c r="Y264" s="40">
        <f>INDEX(Y$17:Y$196,ROWS(Y83:Y$196))</f>
        <v>2.4486615754313124</v>
      </c>
      <c r="Z264" s="40">
        <f>-INDEX(Z$17:Z$196,ROWS(Z83:Z$196))</f>
        <v>5.1548271793336653</v>
      </c>
      <c r="AA264" s="41">
        <f>INDEX(AA$17:AA$196,ROWS(AA83:AA$196))</f>
        <v>2.6119056804600662</v>
      </c>
      <c r="AB264" s="39">
        <f>-INDEX(AB$17:AB$196,ROWS(AB83:AB$196))</f>
        <v>1.6108834935417704</v>
      </c>
      <c r="AC264" s="40">
        <f>INDEX(AC$17:AC$196,ROWS(AC83:AC$196))</f>
        <v>0.81622052514377086</v>
      </c>
      <c r="AD264" s="40">
        <f>-INDEX(AD$17:AD$196,ROWS(AD83:AD$196))</f>
        <v>2.1478446580556936</v>
      </c>
      <c r="AE264" s="40">
        <f>INDEX(AE$17:AE$196,ROWS(AE83:AE$196))</f>
        <v>1.0882940335250275</v>
      </c>
      <c r="AF264" s="40">
        <f>-INDEX(AF$17:AF$196,ROWS(AF83:AF$196))</f>
        <v>2.6848058225696172</v>
      </c>
      <c r="AG264" s="40">
        <f>INDEX(AG$17:AG$196,ROWS(AG83:AG$196))</f>
        <v>1.3603675419062846</v>
      </c>
      <c r="AH264" s="40">
        <f>-INDEX(AH$17:AH$196,ROWS(AH83:AH$196))</f>
        <v>3.2217669870835408</v>
      </c>
      <c r="AI264" s="40">
        <f>INDEX(AI$17:AI$196,ROWS(AI83:AI$196))</f>
        <v>1.6324410502875417</v>
      </c>
      <c r="AJ264" s="40">
        <f>-INDEX(AJ$17:AJ$196,ROWS(AJ83:AJ$196))</f>
        <v>3.758728151597464</v>
      </c>
      <c r="AK264" s="41">
        <f>INDEX(AK$17:AK$196,ROWS(AK83:AK$196))</f>
        <v>1.9045145586687984</v>
      </c>
      <c r="AM264" s="38">
        <f>CHOOSE(Data!$F$13,R264,T264,V264,X264,Z264)</f>
        <v>4.8326504806253112</v>
      </c>
      <c r="AN264" s="38">
        <f>CHOOSE(Data!$F$13,S264,U264,W264,Y264,AA264)</f>
        <v>2.4486615754313124</v>
      </c>
      <c r="AO264" s="38">
        <f>CHOOSE(Data!$F$13,AB264,AD264,AF264,AH264,AJ264)</f>
        <v>3.2217669870835408</v>
      </c>
      <c r="AP264" s="38">
        <f>CHOOSE(Data!$F$13,AC264,AE264,AG264,AI264,AK264)</f>
        <v>1.6324410502875417</v>
      </c>
    </row>
    <row r="265" spans="18:42" x14ac:dyDescent="0.35">
      <c r="R265" s="39">
        <f>-INDEX(R$17:R$196,ROWS(R84:R$196))</f>
        <v>2.7042862424864631</v>
      </c>
      <c r="S265" s="40">
        <f>INDEX(S$17:S$196,ROWS(S84:S$196))</f>
        <v>1.4073974358702561</v>
      </c>
      <c r="T265" s="40">
        <f>-INDEX(T$17:T$196,ROWS(T84:T$196))</f>
        <v>3.2451434909837555</v>
      </c>
      <c r="U265" s="40">
        <f>INDEX(U$17:U$196,ROWS(U84:U$196))</f>
        <v>1.6888769230443073</v>
      </c>
      <c r="V265" s="40">
        <f>-INDEX(V$17:V$196,ROWS(V84:V$196))</f>
        <v>4.3268579879783404</v>
      </c>
      <c r="W265" s="40">
        <f>INDEX(W$17:W$196,ROWS(W84:W$196))</f>
        <v>2.2518358973924095</v>
      </c>
      <c r="X265" s="40">
        <f>-INDEX(X$17:X$196,ROWS(X84:X$196))</f>
        <v>4.8677152364756333</v>
      </c>
      <c r="Y265" s="40">
        <f>INDEX(Y$17:Y$196,ROWS(Y84:Y$196))</f>
        <v>2.5333153845664609</v>
      </c>
      <c r="Z265" s="40">
        <f>-INDEX(Z$17:Z$196,ROWS(Z84:Z$196))</f>
        <v>5.1922295855740099</v>
      </c>
      <c r="AA265" s="41">
        <f>INDEX(AA$17:AA$196,ROWS(AA84:AA$196))</f>
        <v>2.7022030768708922</v>
      </c>
      <c r="AB265" s="39">
        <f>-INDEX(AB$17:AB$196,ROWS(AB84:AB$196))</f>
        <v>1.6225717454918778</v>
      </c>
      <c r="AC265" s="40">
        <f>INDEX(AC$17:AC$196,ROWS(AC84:AC$196))</f>
        <v>0.84443846152215363</v>
      </c>
      <c r="AD265" s="40">
        <f>-INDEX(AD$17:AD$196,ROWS(AD84:AD$196))</f>
        <v>2.1634289939891702</v>
      </c>
      <c r="AE265" s="40">
        <f>INDEX(AE$17:AE$196,ROWS(AE84:AE$196))</f>
        <v>1.1259179486962048</v>
      </c>
      <c r="AF265" s="40">
        <f>-INDEX(AF$17:AF$196,ROWS(AF84:AF$196))</f>
        <v>2.7042862424864631</v>
      </c>
      <c r="AG265" s="40">
        <f>INDEX(AG$17:AG$196,ROWS(AG84:AG$196))</f>
        <v>1.4073974358702561</v>
      </c>
      <c r="AH265" s="40">
        <f>-INDEX(AH$17:AH$196,ROWS(AH84:AH$196))</f>
        <v>3.2451434909837555</v>
      </c>
      <c r="AI265" s="40">
        <f>INDEX(AI$17:AI$196,ROWS(AI84:AI$196))</f>
        <v>1.6888769230443073</v>
      </c>
      <c r="AJ265" s="40">
        <f>-INDEX(AJ$17:AJ$196,ROWS(AJ84:AJ$196))</f>
        <v>3.786000739481048</v>
      </c>
      <c r="AK265" s="41">
        <f>INDEX(AK$17:AK$196,ROWS(AK84:AK$196))</f>
        <v>1.9703564102183584</v>
      </c>
      <c r="AM265" s="38">
        <f>CHOOSE(Data!$F$13,R265,T265,V265,X265,Z265)</f>
        <v>4.8677152364756333</v>
      </c>
      <c r="AN265" s="38">
        <f>CHOOSE(Data!$F$13,S265,U265,W265,Y265,AA265)</f>
        <v>2.5333153845664609</v>
      </c>
      <c r="AO265" s="38">
        <f>CHOOSE(Data!$F$13,AB265,AD265,AF265,AH265,AJ265)</f>
        <v>3.2451434909837555</v>
      </c>
      <c r="AP265" s="38">
        <f>CHOOSE(Data!$F$13,AC265,AE265,AG265,AI265,AK265)</f>
        <v>1.6888769230443073</v>
      </c>
    </row>
    <row r="266" spans="18:42" x14ac:dyDescent="0.35">
      <c r="R266" s="39">
        <f>-INDEX(R$17:R$196,ROWS(R85:R$196))</f>
        <v>2.7229429106168377</v>
      </c>
      <c r="S266" s="40">
        <f>INDEX(S$17:S$196,ROWS(S85:S$196))</f>
        <v>1.4547601471595415</v>
      </c>
      <c r="T266" s="40">
        <f>-INDEX(T$17:T$196,ROWS(T85:T$196))</f>
        <v>3.2675314927402055</v>
      </c>
      <c r="U266" s="40">
        <f>INDEX(U$17:U$196,ROWS(U85:U$196))</f>
        <v>1.7457121765914503</v>
      </c>
      <c r="V266" s="40">
        <f>-INDEX(V$17:V$196,ROWS(V85:V$196))</f>
        <v>4.3567086569869407</v>
      </c>
      <c r="W266" s="40">
        <f>INDEX(W$17:W$196,ROWS(W85:W$196))</f>
        <v>2.3276162354552667</v>
      </c>
      <c r="X266" s="40">
        <f>-INDEX(X$17:X$196,ROWS(X85:X$196))</f>
        <v>4.9012972391103089</v>
      </c>
      <c r="Y266" s="40">
        <f>INDEX(Y$17:Y$196,ROWS(Y85:Y$196))</f>
        <v>2.6185682648871755</v>
      </c>
      <c r="Z266" s="40">
        <f>-INDEX(Z$17:Z$196,ROWS(Z85:Z$196))</f>
        <v>5.2280503883843288</v>
      </c>
      <c r="AA266" s="41">
        <f>INDEX(AA$17:AA$196,ROWS(AA85:AA$196))</f>
        <v>2.7931394825463203</v>
      </c>
      <c r="AB266" s="39">
        <f>-INDEX(AB$17:AB$196,ROWS(AB85:AB$196))</f>
        <v>1.6337657463701027</v>
      </c>
      <c r="AC266" s="40">
        <f>INDEX(AC$17:AC$196,ROWS(AC85:AC$196))</f>
        <v>0.87285608829572514</v>
      </c>
      <c r="AD266" s="40">
        <f>-INDEX(AD$17:AD$196,ROWS(AD85:AD$196))</f>
        <v>2.1783543284934703</v>
      </c>
      <c r="AE266" s="40">
        <f>INDEX(AE$17:AE$196,ROWS(AE85:AE$196))</f>
        <v>1.1638081177276334</v>
      </c>
      <c r="AF266" s="40">
        <f>-INDEX(AF$17:AF$196,ROWS(AF85:AF$196))</f>
        <v>2.7229429106168377</v>
      </c>
      <c r="AG266" s="40">
        <f>INDEX(AG$17:AG$196,ROWS(AG85:AG$196))</f>
        <v>1.4547601471595415</v>
      </c>
      <c r="AH266" s="40">
        <f>-INDEX(AH$17:AH$196,ROWS(AH85:AH$196))</f>
        <v>3.2675314927402055</v>
      </c>
      <c r="AI266" s="40">
        <f>INDEX(AI$17:AI$196,ROWS(AI85:AI$196))</f>
        <v>1.7457121765914503</v>
      </c>
      <c r="AJ266" s="40">
        <f>-INDEX(AJ$17:AJ$196,ROWS(AJ85:AJ$196))</f>
        <v>3.8121200748635733</v>
      </c>
      <c r="AK266" s="41">
        <f>INDEX(AK$17:AK$196,ROWS(AK85:AK$196))</f>
        <v>2.0366642060233584</v>
      </c>
      <c r="AM266" s="38">
        <f>CHOOSE(Data!$F$13,R266,T266,V266,X266,Z266)</f>
        <v>4.9012972391103089</v>
      </c>
      <c r="AN266" s="38">
        <f>CHOOSE(Data!$F$13,S266,U266,W266,Y266,AA266)</f>
        <v>2.6185682648871755</v>
      </c>
      <c r="AO266" s="38">
        <f>CHOOSE(Data!$F$13,AB266,AD266,AF266,AH266,AJ266)</f>
        <v>3.2675314927402055</v>
      </c>
      <c r="AP266" s="38">
        <f>CHOOSE(Data!$F$13,AC266,AE266,AG266,AI266,AK266)</f>
        <v>1.7457121765914503</v>
      </c>
    </row>
    <row r="267" spans="18:42" x14ac:dyDescent="0.35">
      <c r="R267" s="39">
        <f>-INDEX(R$17:R$196,ROWS(R86:R$196))</f>
        <v>2.7407701439588994</v>
      </c>
      <c r="S267" s="40">
        <f>INDEX(S$17:S$196,ROWS(S86:S$196))</f>
        <v>1.5024412486334662</v>
      </c>
      <c r="T267" s="40">
        <f>-INDEX(T$17:T$196,ROWS(T86:T$196))</f>
        <v>3.2889241727506793</v>
      </c>
      <c r="U267" s="40">
        <f>INDEX(U$17:U$196,ROWS(U86:U$196))</f>
        <v>1.8029294983601594</v>
      </c>
      <c r="V267" s="40">
        <f>-INDEX(V$17:V$196,ROWS(V86:V$196))</f>
        <v>4.385232230334239</v>
      </c>
      <c r="W267" s="40">
        <f>INDEX(W$17:W$196,ROWS(W86:W$196))</f>
        <v>2.403905997813546</v>
      </c>
      <c r="X267" s="40">
        <f>-INDEX(X$17:X$196,ROWS(X86:X$196))</f>
        <v>4.9333862591260189</v>
      </c>
      <c r="Y267" s="40">
        <f>INDEX(Y$17:Y$196,ROWS(Y86:Y$196))</f>
        <v>2.7043942475402392</v>
      </c>
      <c r="Z267" s="40">
        <f>-INDEX(Z$17:Z$196,ROWS(Z86:Z$196))</f>
        <v>5.2622786764010865</v>
      </c>
      <c r="AA267" s="41">
        <f>INDEX(AA$17:AA$196,ROWS(AA86:AA$196))</f>
        <v>2.8846871973762549</v>
      </c>
      <c r="AB267" s="39">
        <f>-INDEX(AB$17:AB$196,ROWS(AB86:AB$196))</f>
        <v>1.6444620863753396</v>
      </c>
      <c r="AC267" s="40">
        <f>INDEX(AC$17:AC$196,ROWS(AC86:AC$196))</f>
        <v>0.90146474918007968</v>
      </c>
      <c r="AD267" s="40">
        <f>-INDEX(AD$17:AD$196,ROWS(AD86:AD$196))</f>
        <v>2.1926161151671195</v>
      </c>
      <c r="AE267" s="40">
        <f>INDEX(AE$17:AE$196,ROWS(AE86:AE$196))</f>
        <v>1.201952998906773</v>
      </c>
      <c r="AF267" s="40">
        <f>-INDEX(AF$17:AF$196,ROWS(AF86:AF$196))</f>
        <v>2.7407701439588994</v>
      </c>
      <c r="AG267" s="40">
        <f>INDEX(AG$17:AG$196,ROWS(AG86:AG$196))</f>
        <v>1.5024412486334662</v>
      </c>
      <c r="AH267" s="40">
        <f>-INDEX(AH$17:AH$196,ROWS(AH86:AH$196))</f>
        <v>3.2889241727506793</v>
      </c>
      <c r="AI267" s="40">
        <f>INDEX(AI$17:AI$196,ROWS(AI86:AI$196))</f>
        <v>1.8029294983601594</v>
      </c>
      <c r="AJ267" s="40">
        <f>-INDEX(AJ$17:AJ$196,ROWS(AJ86:AJ$196))</f>
        <v>3.8370782015424587</v>
      </c>
      <c r="AK267" s="41">
        <f>INDEX(AK$17:AK$196,ROWS(AK86:AK$196))</f>
        <v>2.1034177480868523</v>
      </c>
      <c r="AM267" s="38">
        <f>CHOOSE(Data!$F$13,R267,T267,V267,X267,Z267)</f>
        <v>4.9333862591260189</v>
      </c>
      <c r="AN267" s="38">
        <f>CHOOSE(Data!$F$13,S267,U267,W267,Y267,AA267)</f>
        <v>2.7043942475402392</v>
      </c>
      <c r="AO267" s="38">
        <f>CHOOSE(Data!$F$13,AB267,AD267,AF267,AH267,AJ267)</f>
        <v>3.2889241727506793</v>
      </c>
      <c r="AP267" s="38">
        <f>CHOOSE(Data!$F$13,AC267,AE267,AG267,AI267,AK267)</f>
        <v>1.8029294983601594</v>
      </c>
    </row>
    <row r="268" spans="18:42" x14ac:dyDescent="0.35">
      <c r="R268" s="39">
        <f>-INDEX(R$17:R$196,ROWS(R87:R$196))</f>
        <v>2.7577625121646738</v>
      </c>
      <c r="S268" s="40">
        <f>INDEX(S$17:S$196,ROWS(S87:S$196))</f>
        <v>1.5504262161666269</v>
      </c>
      <c r="T268" s="40">
        <f>-INDEX(T$17:T$196,ROWS(T87:T$196))</f>
        <v>3.3093150145976087</v>
      </c>
      <c r="U268" s="40">
        <f>INDEX(U$17:U$196,ROWS(U87:U$196))</f>
        <v>1.8605114593999523</v>
      </c>
      <c r="V268" s="40">
        <f>-INDEX(V$17:V$196,ROWS(V87:V$196))</f>
        <v>4.4124200194634779</v>
      </c>
      <c r="W268" s="40">
        <f>INDEX(W$17:W$196,ROWS(W87:W$196))</f>
        <v>2.480681945866603</v>
      </c>
      <c r="X268" s="40">
        <f>-INDEX(X$17:X$196,ROWS(X87:X$196))</f>
        <v>4.9639725218964132</v>
      </c>
      <c r="Y268" s="40">
        <f>INDEX(Y$17:Y$196,ROWS(Y87:Y$196))</f>
        <v>2.7907671890999284</v>
      </c>
      <c r="Z268" s="40">
        <f>-INDEX(Z$17:Z$196,ROWS(Z87:Z$196))</f>
        <v>5.2949040233561737</v>
      </c>
      <c r="AA268" s="41">
        <f>INDEX(AA$17:AA$196,ROWS(AA87:AA$196))</f>
        <v>2.9768183350399235</v>
      </c>
      <c r="AB268" s="39">
        <f>-INDEX(AB$17:AB$196,ROWS(AB87:AB$196))</f>
        <v>1.6546575072988043</v>
      </c>
      <c r="AC268" s="40">
        <f>INDEX(AC$17:AC$196,ROWS(AC87:AC$196))</f>
        <v>0.93025572969997616</v>
      </c>
      <c r="AD268" s="40">
        <f>-INDEX(AD$17:AD$196,ROWS(AD87:AD$196))</f>
        <v>2.206210009731739</v>
      </c>
      <c r="AE268" s="40">
        <f>INDEX(AE$17:AE$196,ROWS(AE87:AE$196))</f>
        <v>1.2403409729333015</v>
      </c>
      <c r="AF268" s="40">
        <f>-INDEX(AF$17:AF$196,ROWS(AF87:AF$196))</f>
        <v>2.7577625121646738</v>
      </c>
      <c r="AG268" s="40">
        <f>INDEX(AG$17:AG$196,ROWS(AG87:AG$196))</f>
        <v>1.5504262161666269</v>
      </c>
      <c r="AH268" s="40">
        <f>-INDEX(AH$17:AH$196,ROWS(AH87:AH$196))</f>
        <v>3.3093150145976087</v>
      </c>
      <c r="AI268" s="40">
        <f>INDEX(AI$17:AI$196,ROWS(AI87:AI$196))</f>
        <v>1.8605114593999523</v>
      </c>
      <c r="AJ268" s="40">
        <f>-INDEX(AJ$17:AJ$196,ROWS(AJ87:AJ$196))</f>
        <v>3.8608675170305431</v>
      </c>
      <c r="AK268" s="41">
        <f>INDEX(AK$17:AK$196,ROWS(AK87:AK$196))</f>
        <v>2.1705967026332775</v>
      </c>
      <c r="AM268" s="38">
        <f>CHOOSE(Data!$F$13,R268,T268,V268,X268,Z268)</f>
        <v>4.9639725218964132</v>
      </c>
      <c r="AN268" s="38">
        <f>CHOOSE(Data!$F$13,S268,U268,W268,Y268,AA268)</f>
        <v>2.7907671890999284</v>
      </c>
      <c r="AO268" s="38">
        <f>CHOOSE(Data!$F$13,AB268,AD268,AF268,AH268,AJ268)</f>
        <v>3.3093150145976087</v>
      </c>
      <c r="AP268" s="38">
        <f>CHOOSE(Data!$F$13,AC268,AE268,AG268,AI268,AK268)</f>
        <v>1.8605114593999523</v>
      </c>
    </row>
    <row r="269" spans="18:42" x14ac:dyDescent="0.35">
      <c r="R269" s="39">
        <f>-INDEX(R$17:R$196,ROWS(R88:R$196))</f>
        <v>2.7739148391941986</v>
      </c>
      <c r="S269" s="40">
        <f>INDEX(S$17:S$196,ROWS(S88:S$196))</f>
        <v>1.5987004330730694</v>
      </c>
      <c r="T269" s="40">
        <f>-INDEX(T$17:T$196,ROWS(T88:T$196))</f>
        <v>3.3286978070330382</v>
      </c>
      <c r="U269" s="40">
        <f>INDEX(U$17:U$196,ROWS(U88:U$196))</f>
        <v>1.9184405196876833</v>
      </c>
      <c r="V269" s="40">
        <f>-INDEX(V$17:V$196,ROWS(V88:V$196))</f>
        <v>4.4382637427107179</v>
      </c>
      <c r="W269" s="40">
        <f>INDEX(W$17:W$196,ROWS(W88:W$196))</f>
        <v>2.5579206929169112</v>
      </c>
      <c r="X269" s="40">
        <f>-INDEX(X$17:X$196,ROWS(X88:X$196))</f>
        <v>4.9930467105495575</v>
      </c>
      <c r="Y269" s="40">
        <f>INDEX(Y$17:Y$196,ROWS(Y88:Y$196))</f>
        <v>2.8776607795315248</v>
      </c>
      <c r="Z269" s="40">
        <f>-INDEX(Z$17:Z$196,ROWS(Z88:Z$196))</f>
        <v>5.3259164912528618</v>
      </c>
      <c r="AA269" s="41">
        <f>INDEX(AA$17:AA$196,ROWS(AA88:AA$196))</f>
        <v>3.0695048315002933</v>
      </c>
      <c r="AB269" s="39">
        <f>-INDEX(AB$17:AB$196,ROWS(AB88:AB$196))</f>
        <v>1.6643489035165191</v>
      </c>
      <c r="AC269" s="40">
        <f>INDEX(AC$17:AC$196,ROWS(AC88:AC$196))</f>
        <v>0.95922025984384163</v>
      </c>
      <c r="AD269" s="40">
        <f>-INDEX(AD$17:AD$196,ROWS(AD88:AD$196))</f>
        <v>2.2191318713553589</v>
      </c>
      <c r="AE269" s="40">
        <f>INDEX(AE$17:AE$196,ROWS(AE88:AE$196))</f>
        <v>1.2789603464584556</v>
      </c>
      <c r="AF269" s="40">
        <f>-INDEX(AF$17:AF$196,ROWS(AF88:AF$196))</f>
        <v>2.7739148391941986</v>
      </c>
      <c r="AG269" s="40">
        <f>INDEX(AG$17:AG$196,ROWS(AG88:AG$196))</f>
        <v>1.5987004330730694</v>
      </c>
      <c r="AH269" s="40">
        <f>-INDEX(AH$17:AH$196,ROWS(AH88:AH$196))</f>
        <v>3.3286978070330382</v>
      </c>
      <c r="AI269" s="40">
        <f>INDEX(AI$17:AI$196,ROWS(AI88:AI$196))</f>
        <v>1.9184405196876833</v>
      </c>
      <c r="AJ269" s="40">
        <f>-INDEX(AJ$17:AJ$196,ROWS(AJ88:AJ$196))</f>
        <v>3.8834807748718778</v>
      </c>
      <c r="AK269" s="41">
        <f>INDEX(AK$17:AK$196,ROWS(AK88:AK$196))</f>
        <v>2.2381806063022971</v>
      </c>
      <c r="AM269" s="38">
        <f>CHOOSE(Data!$F$13,R269,T269,V269,X269,Z269)</f>
        <v>4.9930467105495575</v>
      </c>
      <c r="AN269" s="38">
        <f>CHOOSE(Data!$F$13,S269,U269,W269,Y269,AA269)</f>
        <v>2.8776607795315248</v>
      </c>
      <c r="AO269" s="38">
        <f>CHOOSE(Data!$F$13,AB269,AD269,AF269,AH269,AJ269)</f>
        <v>3.3286978070330382</v>
      </c>
      <c r="AP269" s="38">
        <f>CHOOSE(Data!$F$13,AC269,AE269,AG269,AI269,AK269)</f>
        <v>1.9184405196876833</v>
      </c>
    </row>
    <row r="270" spans="18:42" x14ac:dyDescent="0.35">
      <c r="R270" s="39">
        <f>-INDEX(R$17:R$196,ROWS(R89:R$196))</f>
        <v>2.7892222048921864</v>
      </c>
      <c r="S270" s="40">
        <f>INDEX(S$17:S$196,ROWS(S89:S$196))</f>
        <v>1.6472491945586862</v>
      </c>
      <c r="T270" s="40">
        <f>-INDEX(T$17:T$196,ROWS(T89:T$196))</f>
        <v>3.3470666458706235</v>
      </c>
      <c r="U270" s="40">
        <f>INDEX(U$17:U$196,ROWS(U89:U$196))</f>
        <v>1.9766990334704233</v>
      </c>
      <c r="V270" s="40">
        <f>-INDEX(V$17:V$196,ROWS(V89:V$196))</f>
        <v>4.4627555278274977</v>
      </c>
      <c r="W270" s="40">
        <f>INDEX(W$17:W$196,ROWS(W89:W$196))</f>
        <v>2.6355987112938974</v>
      </c>
      <c r="X270" s="40">
        <f>-INDEX(X$17:X$196,ROWS(X89:X$196))</f>
        <v>5.0205999688059348</v>
      </c>
      <c r="Y270" s="40">
        <f>INDEX(Y$17:Y$196,ROWS(Y89:Y$196))</f>
        <v>2.9650485502056347</v>
      </c>
      <c r="Z270" s="40">
        <f>-INDEX(Z$17:Z$196,ROWS(Z89:Z$196))</f>
        <v>5.3553066333929973</v>
      </c>
      <c r="AA270" s="41">
        <f>INDEX(AA$17:AA$196,ROWS(AA89:AA$196))</f>
        <v>3.1627184535526776</v>
      </c>
      <c r="AB270" s="39">
        <f>-INDEX(AB$17:AB$196,ROWS(AB89:AB$196))</f>
        <v>1.6735333229353118</v>
      </c>
      <c r="AC270" s="40">
        <f>INDEX(AC$17:AC$196,ROWS(AC89:AC$196))</f>
        <v>0.98834951673521165</v>
      </c>
      <c r="AD270" s="40">
        <f>-INDEX(AD$17:AD$196,ROWS(AD89:AD$196))</f>
        <v>2.2313777639137489</v>
      </c>
      <c r="AE270" s="40">
        <f>INDEX(AE$17:AE$196,ROWS(AE89:AE$196))</f>
        <v>1.3177993556469487</v>
      </c>
      <c r="AF270" s="40">
        <f>-INDEX(AF$17:AF$196,ROWS(AF89:AF$196))</f>
        <v>2.7892222048921864</v>
      </c>
      <c r="AG270" s="40">
        <f>INDEX(AG$17:AG$196,ROWS(AG89:AG$196))</f>
        <v>1.6472491945586862</v>
      </c>
      <c r="AH270" s="40">
        <f>-INDEX(AH$17:AH$196,ROWS(AH89:AH$196))</f>
        <v>3.3470666458706235</v>
      </c>
      <c r="AI270" s="40">
        <f>INDEX(AI$17:AI$196,ROWS(AI89:AI$196))</f>
        <v>1.9766990334704233</v>
      </c>
      <c r="AJ270" s="40">
        <f>-INDEX(AJ$17:AJ$196,ROWS(AJ89:AJ$196))</f>
        <v>3.9049110868490606</v>
      </c>
      <c r="AK270" s="41">
        <f>INDEX(AK$17:AK$196,ROWS(AK89:AK$196))</f>
        <v>2.3061488723821606</v>
      </c>
      <c r="AM270" s="38">
        <f>CHOOSE(Data!$F$13,R270,T270,V270,X270,Z270)</f>
        <v>5.0205999688059348</v>
      </c>
      <c r="AN270" s="38">
        <f>CHOOSE(Data!$F$13,S270,U270,W270,Y270,AA270)</f>
        <v>2.9650485502056347</v>
      </c>
      <c r="AO270" s="38">
        <f>CHOOSE(Data!$F$13,AB270,AD270,AF270,AH270,AJ270)</f>
        <v>3.3470666458706235</v>
      </c>
      <c r="AP270" s="38">
        <f>CHOOSE(Data!$F$13,AC270,AE270,AG270,AI270,AK270)</f>
        <v>1.9766990334704233</v>
      </c>
    </row>
    <row r="271" spans="18:42" x14ac:dyDescent="0.35">
      <c r="R271" s="39">
        <f>-INDEX(R$17:R$196,ROWS(R90:R$196))</f>
        <v>2.8036799464867634</v>
      </c>
      <c r="S271" s="40">
        <f>INDEX(S$17:S$196,ROWS(S90:S$196))</f>
        <v>1.6960577122004195</v>
      </c>
      <c r="T271" s="40">
        <f>-INDEX(T$17:T$196,ROWS(T90:T$196))</f>
        <v>3.3644159357841161</v>
      </c>
      <c r="U271" s="40">
        <f>INDEX(U$17:U$196,ROWS(U90:U$196))</f>
        <v>2.0352692546405029</v>
      </c>
      <c r="V271" s="40">
        <f>-INDEX(V$17:V$196,ROWS(V90:V$196))</f>
        <v>4.4858879143788215</v>
      </c>
      <c r="W271" s="40">
        <f>INDEX(W$17:W$196,ROWS(W90:W$196))</f>
        <v>2.7136923395206707</v>
      </c>
      <c r="X271" s="40">
        <f>-INDEX(X$17:X$196,ROWS(X90:X$196))</f>
        <v>5.0466239036761742</v>
      </c>
      <c r="Y271" s="40">
        <f>INDEX(Y$17:Y$196,ROWS(Y90:Y$196))</f>
        <v>3.0529038819607548</v>
      </c>
      <c r="Z271" s="40">
        <f>-INDEX(Z$17:Z$196,ROWS(Z90:Z$196))</f>
        <v>5.3830654972545853</v>
      </c>
      <c r="AA271" s="41">
        <f>INDEX(AA$17:AA$196,ROWS(AA90:AA$196))</f>
        <v>3.2564308074248052</v>
      </c>
      <c r="AB271" s="39">
        <f>-INDEX(AB$17:AB$196,ROWS(AB90:AB$196))</f>
        <v>1.6822079678920581</v>
      </c>
      <c r="AC271" s="40">
        <f>INDEX(AC$17:AC$196,ROWS(AC90:AC$196))</f>
        <v>1.0176346273202515</v>
      </c>
      <c r="AD271" s="40">
        <f>-INDEX(AD$17:AD$196,ROWS(AD90:AD$196))</f>
        <v>2.2429439571894108</v>
      </c>
      <c r="AE271" s="40">
        <f>INDEX(AE$17:AE$196,ROWS(AE90:AE$196))</f>
        <v>1.3568461697603353</v>
      </c>
      <c r="AF271" s="40">
        <f>-INDEX(AF$17:AF$196,ROWS(AF90:AF$196))</f>
        <v>2.8036799464867634</v>
      </c>
      <c r="AG271" s="40">
        <f>INDEX(AG$17:AG$196,ROWS(AG90:AG$196))</f>
        <v>1.6960577122004195</v>
      </c>
      <c r="AH271" s="40">
        <f>-INDEX(AH$17:AH$196,ROWS(AH90:AH$196))</f>
        <v>3.3644159357841161</v>
      </c>
      <c r="AI271" s="40">
        <f>INDEX(AI$17:AI$196,ROWS(AI90:AI$196))</f>
        <v>2.0352692546405029</v>
      </c>
      <c r="AJ271" s="40">
        <f>-INDEX(AJ$17:AJ$196,ROWS(AJ90:AJ$196))</f>
        <v>3.9251519250814693</v>
      </c>
      <c r="AK271" s="41">
        <f>INDEX(AK$17:AK$196,ROWS(AK90:AK$196))</f>
        <v>2.3744807970805875</v>
      </c>
      <c r="AM271" s="38">
        <f>CHOOSE(Data!$F$13,R271,T271,V271,X271,Z271)</f>
        <v>5.0466239036761742</v>
      </c>
      <c r="AN271" s="38">
        <f>CHOOSE(Data!$F$13,S271,U271,W271,Y271,AA271)</f>
        <v>3.0529038819607548</v>
      </c>
      <c r="AO271" s="38">
        <f>CHOOSE(Data!$F$13,AB271,AD271,AF271,AH271,AJ271)</f>
        <v>3.3644159357841161</v>
      </c>
      <c r="AP271" s="38">
        <f>CHOOSE(Data!$F$13,AC271,AE271,AG271,AI271,AK271)</f>
        <v>2.0352692546405029</v>
      </c>
    </row>
    <row r="272" spans="18:42" x14ac:dyDescent="0.35">
      <c r="R272" s="39">
        <f>-INDEX(R$17:R$196,ROWS(R91:R$196))</f>
        <v>2.8172836600097821</v>
      </c>
      <c r="S272" s="40">
        <f>INDEX(S$17:S$196,ROWS(S91:S$196))</f>
        <v>1.7451111184509815</v>
      </c>
      <c r="T272" s="40">
        <f>-INDEX(T$17:T$196,ROWS(T91:T$196))</f>
        <v>3.3807403920117385</v>
      </c>
      <c r="U272" s="40">
        <f>INDEX(U$17:U$196,ROWS(U91:U$196))</f>
        <v>2.0941333421411779</v>
      </c>
      <c r="V272" s="40">
        <f>-INDEX(V$17:V$196,ROWS(V91:V$196))</f>
        <v>4.5076538560156516</v>
      </c>
      <c r="W272" s="40">
        <f>INDEX(W$17:W$196,ROWS(W91:W$196))</f>
        <v>2.79217778952157</v>
      </c>
      <c r="X272" s="40">
        <f>-INDEX(X$17:X$196,ROWS(X91:X$196))</f>
        <v>5.0711105880176079</v>
      </c>
      <c r="Y272" s="40">
        <f>INDEX(Y$17:Y$196,ROWS(Y91:Y$196))</f>
        <v>3.1412000132117668</v>
      </c>
      <c r="Z272" s="40">
        <f>-INDEX(Z$17:Z$196,ROWS(Z91:Z$196))</f>
        <v>5.4091846272187816</v>
      </c>
      <c r="AA272" s="41">
        <f>INDEX(AA$17:AA$196,ROWS(AA91:AA$196))</f>
        <v>3.3506133474258841</v>
      </c>
      <c r="AB272" s="39">
        <f>-INDEX(AB$17:AB$196,ROWS(AB91:AB$196))</f>
        <v>1.6903701960058692</v>
      </c>
      <c r="AC272" s="40">
        <f>INDEX(AC$17:AC$196,ROWS(AC91:AC$196))</f>
        <v>1.0470666710705889</v>
      </c>
      <c r="AD272" s="40">
        <f>-INDEX(AD$17:AD$196,ROWS(AD91:AD$196))</f>
        <v>2.2538269280078258</v>
      </c>
      <c r="AE272" s="40">
        <f>INDEX(AE$17:AE$196,ROWS(AE91:AE$196))</f>
        <v>1.396088894760785</v>
      </c>
      <c r="AF272" s="40">
        <f>-INDEX(AF$17:AF$196,ROWS(AF91:AF$196))</f>
        <v>2.8172836600097821</v>
      </c>
      <c r="AG272" s="40">
        <f>INDEX(AG$17:AG$196,ROWS(AG91:AG$196))</f>
        <v>1.7451111184509815</v>
      </c>
      <c r="AH272" s="40">
        <f>-INDEX(AH$17:AH$196,ROWS(AH91:AH$196))</f>
        <v>3.3807403920117385</v>
      </c>
      <c r="AI272" s="40">
        <f>INDEX(AI$17:AI$196,ROWS(AI91:AI$196))</f>
        <v>2.0941333421411779</v>
      </c>
      <c r="AJ272" s="40">
        <f>-INDEX(AJ$17:AJ$196,ROWS(AJ91:AJ$196))</f>
        <v>3.9441971240136953</v>
      </c>
      <c r="AK272" s="41">
        <f>INDEX(AK$17:AK$196,ROWS(AK91:AK$196))</f>
        <v>2.4431555658313742</v>
      </c>
      <c r="AM272" s="38">
        <f>CHOOSE(Data!$F$13,R272,T272,V272,X272,Z272)</f>
        <v>5.0711105880176079</v>
      </c>
      <c r="AN272" s="38">
        <f>CHOOSE(Data!$F$13,S272,U272,W272,Y272,AA272)</f>
        <v>3.1412000132117668</v>
      </c>
      <c r="AO272" s="38">
        <f>CHOOSE(Data!$F$13,AB272,AD272,AF272,AH272,AJ272)</f>
        <v>3.3807403920117385</v>
      </c>
      <c r="AP272" s="38">
        <f>CHOOSE(Data!$F$13,AC272,AE272,AG272,AI272,AK272)</f>
        <v>2.0941333421411779</v>
      </c>
    </row>
    <row r="273" spans="18:42" x14ac:dyDescent="0.35">
      <c r="R273" s="39">
        <f>-INDEX(R$17:R$196,ROWS(R92:R$196))</f>
        <v>2.8300292016383231</v>
      </c>
      <c r="S273" s="40">
        <f>INDEX(S$17:S$196,ROWS(S92:S$196))</f>
        <v>1.7943944711676354</v>
      </c>
      <c r="T273" s="40">
        <f>-INDEX(T$17:T$196,ROWS(T92:T$196))</f>
        <v>3.3960350419659875</v>
      </c>
      <c r="U273" s="40">
        <f>INDEX(U$17:U$196,ROWS(U92:U$196))</f>
        <v>2.1532733654011622</v>
      </c>
      <c r="V273" s="40">
        <f>-INDEX(V$17:V$196,ROWS(V92:V$196))</f>
        <v>4.5280467226213164</v>
      </c>
      <c r="W273" s="40">
        <f>INDEX(W$17:W$196,ROWS(W92:W$196))</f>
        <v>2.8710311538682163</v>
      </c>
      <c r="X273" s="40">
        <f>-INDEX(X$17:X$196,ROWS(X92:X$196))</f>
        <v>5.0940525629489803</v>
      </c>
      <c r="Y273" s="40">
        <f>INDEX(Y$17:Y$196,ROWS(Y92:Y$196))</f>
        <v>3.2299100481017433</v>
      </c>
      <c r="Z273" s="40">
        <f>-INDEX(Z$17:Z$196,ROWS(Z92:Z$196))</f>
        <v>5.4336560671455789</v>
      </c>
      <c r="AA273" s="41">
        <f>INDEX(AA$17:AA$196,ROWS(AA92:AA$196))</f>
        <v>3.4452373846418594</v>
      </c>
      <c r="AB273" s="39">
        <f>-INDEX(AB$17:AB$196,ROWS(AB92:AB$196))</f>
        <v>1.6980175209829937</v>
      </c>
      <c r="AC273" s="40">
        <f>INDEX(AC$17:AC$196,ROWS(AC92:AC$196))</f>
        <v>1.0766366827005811</v>
      </c>
      <c r="AD273" s="40">
        <f>-INDEX(AD$17:AD$196,ROWS(AD92:AD$196))</f>
        <v>2.2640233613106582</v>
      </c>
      <c r="AE273" s="40">
        <f>INDEX(AE$17:AE$196,ROWS(AE92:AE$196))</f>
        <v>1.4355155769341081</v>
      </c>
      <c r="AF273" s="40">
        <f>-INDEX(AF$17:AF$196,ROWS(AF92:AF$196))</f>
        <v>2.8300292016383231</v>
      </c>
      <c r="AG273" s="40">
        <f>INDEX(AG$17:AG$196,ROWS(AG92:AG$196))</f>
        <v>1.7943944711676354</v>
      </c>
      <c r="AH273" s="40">
        <f>-INDEX(AH$17:AH$196,ROWS(AH92:AH$196))</f>
        <v>3.3960350419659875</v>
      </c>
      <c r="AI273" s="40">
        <f>INDEX(AI$17:AI$196,ROWS(AI92:AI$196))</f>
        <v>2.1532733654011622</v>
      </c>
      <c r="AJ273" s="40">
        <f>-INDEX(AJ$17:AJ$196,ROWS(AJ92:AJ$196))</f>
        <v>3.9620408822936519</v>
      </c>
      <c r="AK273" s="41">
        <f>INDEX(AK$17:AK$196,ROWS(AK92:AK$196))</f>
        <v>2.5121522596346897</v>
      </c>
      <c r="AM273" s="38">
        <f>CHOOSE(Data!$F$13,R273,T273,V273,X273,Z273)</f>
        <v>5.0940525629489803</v>
      </c>
      <c r="AN273" s="38">
        <f>CHOOSE(Data!$F$13,S273,U273,W273,Y273,AA273)</f>
        <v>3.2299100481017433</v>
      </c>
      <c r="AO273" s="38">
        <f>CHOOSE(Data!$F$13,AB273,AD273,AF273,AH273,AJ273)</f>
        <v>3.3960350419659875</v>
      </c>
      <c r="AP273" s="38">
        <f>CHOOSE(Data!$F$13,AC273,AE273,AG273,AI273,AK273)</f>
        <v>2.1532733654011622</v>
      </c>
    </row>
    <row r="274" spans="18:42" x14ac:dyDescent="0.35">
      <c r="R274" s="39">
        <f>-INDEX(R$17:R$196,ROWS(R93:R$196))</f>
        <v>2.8419126889569357</v>
      </c>
      <c r="S274" s="40">
        <f>INDEX(S$17:S$196,ROWS(S93:S$196))</f>
        <v>1.843892758163727</v>
      </c>
      <c r="T274" s="40">
        <f>-INDEX(T$17:T$196,ROWS(T93:T$196))</f>
        <v>3.4102952267483233</v>
      </c>
      <c r="U274" s="40">
        <f>INDEX(U$17:U$196,ROWS(U93:U$196))</f>
        <v>2.2126713097964728</v>
      </c>
      <c r="V274" s="40">
        <f>-INDEX(V$17:V$196,ROWS(V93:V$196))</f>
        <v>4.5470603023310971</v>
      </c>
      <c r="W274" s="40">
        <f>INDEX(W$17:W$196,ROWS(W93:W$196))</f>
        <v>2.9502284130619629</v>
      </c>
      <c r="X274" s="40">
        <f>-INDEX(X$17:X$196,ROWS(X93:X$196))</f>
        <v>5.1154428401224843</v>
      </c>
      <c r="Y274" s="40">
        <f>INDEX(Y$17:Y$196,ROWS(Y93:Y$196))</f>
        <v>3.3190069646947089</v>
      </c>
      <c r="Z274" s="40">
        <f>-INDEX(Z$17:Z$196,ROWS(Z93:Z$196))</f>
        <v>5.4564723627973173</v>
      </c>
      <c r="AA274" s="41">
        <f>INDEX(AA$17:AA$196,ROWS(AA93:AA$196))</f>
        <v>3.5402740956743561</v>
      </c>
      <c r="AB274" s="39">
        <f>-INDEX(AB$17:AB$196,ROWS(AB93:AB$196))</f>
        <v>1.7051476133741617</v>
      </c>
      <c r="AC274" s="40">
        <f>INDEX(AC$17:AC$196,ROWS(AC93:AC$196))</f>
        <v>1.1063356548982364</v>
      </c>
      <c r="AD274" s="40">
        <f>-INDEX(AD$17:AD$196,ROWS(AD93:AD$196))</f>
        <v>2.2735301511655486</v>
      </c>
      <c r="AE274" s="40">
        <f>INDEX(AE$17:AE$196,ROWS(AE93:AE$196))</f>
        <v>1.4751142065309815</v>
      </c>
      <c r="AF274" s="40">
        <f>-INDEX(AF$17:AF$196,ROWS(AF93:AF$196))</f>
        <v>2.8419126889569357</v>
      </c>
      <c r="AG274" s="40">
        <f>INDEX(AG$17:AG$196,ROWS(AG93:AG$196))</f>
        <v>1.843892758163727</v>
      </c>
      <c r="AH274" s="40">
        <f>-INDEX(AH$17:AH$196,ROWS(AH93:AH$196))</f>
        <v>3.4102952267483233</v>
      </c>
      <c r="AI274" s="40">
        <f>INDEX(AI$17:AI$196,ROWS(AI93:AI$196))</f>
        <v>2.2126713097964728</v>
      </c>
      <c r="AJ274" s="40">
        <f>-INDEX(AJ$17:AJ$196,ROWS(AJ93:AJ$196))</f>
        <v>3.97867776453971</v>
      </c>
      <c r="AK274" s="41">
        <f>INDEX(AK$17:AK$196,ROWS(AK93:AK$196))</f>
        <v>2.5814498614292178</v>
      </c>
      <c r="AM274" s="38">
        <f>CHOOSE(Data!$F$13,R274,T274,V274,X274,Z274)</f>
        <v>5.1154428401224843</v>
      </c>
      <c r="AN274" s="38">
        <f>CHOOSE(Data!$F$13,S274,U274,W274,Y274,AA274)</f>
        <v>3.3190069646947089</v>
      </c>
      <c r="AO274" s="38">
        <f>CHOOSE(Data!$F$13,AB274,AD274,AF274,AH274,AJ274)</f>
        <v>3.4102952267483233</v>
      </c>
      <c r="AP274" s="38">
        <f>CHOOSE(Data!$F$13,AC274,AE274,AG274,AI274,AK274)</f>
        <v>2.2126713097964728</v>
      </c>
    </row>
    <row r="275" spans="18:42" x14ac:dyDescent="0.35">
      <c r="R275" s="39">
        <f>-INDEX(R$17:R$196,ROWS(R94:R$196))</f>
        <v>2.852930502140266</v>
      </c>
      <c r="S275" s="40">
        <f>INDEX(S$17:S$196,ROWS(S94:S$196))</f>
        <v>1.8935909017815362</v>
      </c>
      <c r="T275" s="40">
        <f>-INDEX(T$17:T$196,ROWS(T94:T$196))</f>
        <v>3.4235166025683195</v>
      </c>
      <c r="U275" s="40">
        <f>INDEX(U$17:U$196,ROWS(U94:U$196))</f>
        <v>2.2723090821378435</v>
      </c>
      <c r="V275" s="40">
        <f>-INDEX(V$17:V$196,ROWS(V94:V$196))</f>
        <v>4.564688803424426</v>
      </c>
      <c r="W275" s="40">
        <f>INDEX(W$17:W$196,ROWS(W94:W$196))</f>
        <v>3.0297454428504582</v>
      </c>
      <c r="X275" s="40">
        <f>-INDEX(X$17:X$196,ROWS(X94:X$196))</f>
        <v>5.135274903852479</v>
      </c>
      <c r="Y275" s="40">
        <f>INDEX(Y$17:Y$196,ROWS(Y94:Y$196))</f>
        <v>3.4084636232067651</v>
      </c>
      <c r="Z275" s="40">
        <f>-INDEX(Z$17:Z$196,ROWS(Z94:Z$196))</f>
        <v>5.477626564109312</v>
      </c>
      <c r="AA275" s="41">
        <f>INDEX(AA$17:AA$196,ROWS(AA94:AA$196))</f>
        <v>3.6356945314205498</v>
      </c>
      <c r="AB275" s="39">
        <f>-INDEX(AB$17:AB$196,ROWS(AB94:AB$196))</f>
        <v>1.7117583012841597</v>
      </c>
      <c r="AC275" s="40">
        <f>INDEX(AC$17:AC$196,ROWS(AC94:AC$196))</f>
        <v>1.1361545410689218</v>
      </c>
      <c r="AD275" s="40">
        <f>-INDEX(AD$17:AD$196,ROWS(AD94:AD$196))</f>
        <v>2.282344401712213</v>
      </c>
      <c r="AE275" s="40">
        <f>INDEX(AE$17:AE$196,ROWS(AE94:AE$196))</f>
        <v>1.5148727214252291</v>
      </c>
      <c r="AF275" s="40">
        <f>-INDEX(AF$17:AF$196,ROWS(AF94:AF$196))</f>
        <v>2.852930502140266</v>
      </c>
      <c r="AG275" s="40">
        <f>INDEX(AG$17:AG$196,ROWS(AG94:AG$196))</f>
        <v>1.8935909017815362</v>
      </c>
      <c r="AH275" s="40">
        <f>-INDEX(AH$17:AH$196,ROWS(AH94:AH$196))</f>
        <v>3.4235166025683195</v>
      </c>
      <c r="AI275" s="40">
        <f>INDEX(AI$17:AI$196,ROWS(AI94:AI$196))</f>
        <v>2.2723090821378435</v>
      </c>
      <c r="AJ275" s="40">
        <f>-INDEX(AJ$17:AJ$196,ROWS(AJ94:AJ$196))</f>
        <v>3.9941027029963729</v>
      </c>
      <c r="AK275" s="41">
        <f>INDEX(AK$17:AK$196,ROWS(AK94:AK$196))</f>
        <v>2.6510272624941509</v>
      </c>
      <c r="AM275" s="38">
        <f>CHOOSE(Data!$F$13,R275,T275,V275,X275,Z275)</f>
        <v>5.135274903852479</v>
      </c>
      <c r="AN275" s="38">
        <f>CHOOSE(Data!$F$13,S275,U275,W275,Y275,AA275)</f>
        <v>3.4084636232067651</v>
      </c>
      <c r="AO275" s="38">
        <f>CHOOSE(Data!$F$13,AB275,AD275,AF275,AH275,AJ275)</f>
        <v>3.4235166025683195</v>
      </c>
      <c r="AP275" s="38">
        <f>CHOOSE(Data!$F$13,AC275,AE275,AG275,AI275,AK275)</f>
        <v>2.2723090821378435</v>
      </c>
    </row>
    <row r="276" spans="18:42" x14ac:dyDescent="0.35">
      <c r="R276" s="39">
        <f>-INDEX(R$17:R$196,ROWS(R95:R$196))</f>
        <v>2.8630792850556865</v>
      </c>
      <c r="S276" s="40">
        <f>INDEX(S$17:S$196,ROWS(S95:S$196))</f>
        <v>1.9434737634850781</v>
      </c>
      <c r="T276" s="40">
        <f>-INDEX(T$17:T$196,ROWS(T95:T$196))</f>
        <v>3.435695142066824</v>
      </c>
      <c r="U276" s="40">
        <f>INDEX(U$17:U$196,ROWS(U95:U$196))</f>
        <v>2.3321685161820938</v>
      </c>
      <c r="V276" s="40">
        <f>-INDEX(V$17:V$196,ROWS(V95:V$196))</f>
        <v>4.5809268560890981</v>
      </c>
      <c r="W276" s="40">
        <f>INDEX(W$17:W$196,ROWS(W95:W$196))</f>
        <v>3.1095580215761247</v>
      </c>
      <c r="X276" s="40">
        <f>-INDEX(X$17:X$196,ROWS(X95:X$196))</f>
        <v>5.1535427131002365</v>
      </c>
      <c r="Y276" s="40">
        <f>INDEX(Y$17:Y$196,ROWS(Y95:Y$196))</f>
        <v>3.4982527742731406</v>
      </c>
      <c r="Z276" s="40">
        <f>-INDEX(Z$17:Z$196,ROWS(Z95:Z$196))</f>
        <v>5.4971122273069186</v>
      </c>
      <c r="AA276" s="41">
        <f>INDEX(AA$17:AA$196,ROWS(AA95:AA$196))</f>
        <v>3.7314696258913496</v>
      </c>
      <c r="AB276" s="39">
        <f>-INDEX(AB$17:AB$196,ROWS(AB95:AB$196))</f>
        <v>1.717847571033412</v>
      </c>
      <c r="AC276" s="40">
        <f>INDEX(AC$17:AC$196,ROWS(AC95:AC$196))</f>
        <v>1.1660842580910469</v>
      </c>
      <c r="AD276" s="40">
        <f>-INDEX(AD$17:AD$196,ROWS(AD95:AD$196))</f>
        <v>2.2904634280445491</v>
      </c>
      <c r="AE276" s="40">
        <f>INDEX(AE$17:AE$196,ROWS(AE95:AE$196))</f>
        <v>1.5547790107880624</v>
      </c>
      <c r="AF276" s="40">
        <f>-INDEX(AF$17:AF$196,ROWS(AF95:AF$196))</f>
        <v>2.8630792850556865</v>
      </c>
      <c r="AG276" s="40">
        <f>INDEX(AG$17:AG$196,ROWS(AG95:AG$196))</f>
        <v>1.9434737634850781</v>
      </c>
      <c r="AH276" s="40">
        <f>-INDEX(AH$17:AH$196,ROWS(AH95:AH$196))</f>
        <v>3.435695142066824</v>
      </c>
      <c r="AI276" s="40">
        <f>INDEX(AI$17:AI$196,ROWS(AI95:AI$196))</f>
        <v>2.3321685161820938</v>
      </c>
      <c r="AJ276" s="40">
        <f>-INDEX(AJ$17:AJ$196,ROWS(AJ95:AJ$196))</f>
        <v>4.0083109990779615</v>
      </c>
      <c r="AK276" s="41">
        <f>INDEX(AK$17:AK$196,ROWS(AK95:AK$196))</f>
        <v>2.7208632688791092</v>
      </c>
      <c r="AM276" s="38">
        <f>CHOOSE(Data!$F$13,R276,T276,V276,X276,Z276)</f>
        <v>5.1535427131002365</v>
      </c>
      <c r="AN276" s="38">
        <f>CHOOSE(Data!$F$13,S276,U276,W276,Y276,AA276)</f>
        <v>3.4982527742731406</v>
      </c>
      <c r="AO276" s="38">
        <f>CHOOSE(Data!$F$13,AB276,AD276,AF276,AH276,AJ276)</f>
        <v>3.435695142066824</v>
      </c>
      <c r="AP276" s="38">
        <f>CHOOSE(Data!$F$13,AC276,AE276,AG276,AI276,AK276)</f>
        <v>2.3321685161820938</v>
      </c>
    </row>
    <row r="277" spans="18:42" x14ac:dyDescent="0.35">
      <c r="R277" s="39">
        <f>-INDEX(R$17:R$196,ROWS(R96:R$196))</f>
        <v>2.8723559462856065</v>
      </c>
      <c r="S277" s="40">
        <f>INDEX(S$17:S$196,ROWS(S96:S$196))</f>
        <v>1.9935261484714537</v>
      </c>
      <c r="T277" s="40">
        <f>-INDEX(T$17:T$196,ROWS(T96:T$196))</f>
        <v>3.446827135542728</v>
      </c>
      <c r="U277" s="40">
        <f>INDEX(U$17:U$196,ROWS(U96:U$196))</f>
        <v>2.3922313781657447</v>
      </c>
      <c r="V277" s="40">
        <f>-INDEX(V$17:V$196,ROWS(V96:V$196))</f>
        <v>4.5957695140569701</v>
      </c>
      <c r="W277" s="40">
        <f>INDEX(W$17:W$196,ROWS(W96:W$196))</f>
        <v>3.1896418375543254</v>
      </c>
      <c r="X277" s="40">
        <f>-INDEX(X$17:X$196,ROWS(X96:X$196))</f>
        <v>5.170240703314092</v>
      </c>
      <c r="Y277" s="40">
        <f>INDEX(Y$17:Y$196,ROWS(Y96:Y$196))</f>
        <v>3.5883470672486166</v>
      </c>
      <c r="Z277" s="40">
        <f>-INDEX(Z$17:Z$196,ROWS(Z96:Z$196))</f>
        <v>5.5149234168683643</v>
      </c>
      <c r="AA277" s="41">
        <f>INDEX(AA$17:AA$196,ROWS(AA96:AA$196))</f>
        <v>3.8275702050651907</v>
      </c>
      <c r="AB277" s="39">
        <f>-INDEX(AB$17:AB$196,ROWS(AB96:AB$196))</f>
        <v>1.723413567771364</v>
      </c>
      <c r="AC277" s="40">
        <f>INDEX(AC$17:AC$196,ROWS(AC96:AC$196))</f>
        <v>1.1961156890828724</v>
      </c>
      <c r="AD277" s="40">
        <f>-INDEX(AD$17:AD$196,ROWS(AD96:AD$196))</f>
        <v>2.297884757028485</v>
      </c>
      <c r="AE277" s="40">
        <f>INDEX(AE$17:AE$196,ROWS(AE96:AE$196))</f>
        <v>1.5948209187771627</v>
      </c>
      <c r="AF277" s="40">
        <f>-INDEX(AF$17:AF$196,ROWS(AF96:AF$196))</f>
        <v>2.8723559462856065</v>
      </c>
      <c r="AG277" s="40">
        <f>INDEX(AG$17:AG$196,ROWS(AG96:AG$196))</f>
        <v>1.9935261484714537</v>
      </c>
      <c r="AH277" s="40">
        <f>-INDEX(AH$17:AH$196,ROWS(AH96:AH$196))</f>
        <v>3.446827135542728</v>
      </c>
      <c r="AI277" s="40">
        <f>INDEX(AI$17:AI$196,ROWS(AI96:AI$196))</f>
        <v>2.3922313781657447</v>
      </c>
      <c r="AJ277" s="40">
        <f>-INDEX(AJ$17:AJ$196,ROWS(AJ96:AJ$196))</f>
        <v>4.0212983247998482</v>
      </c>
      <c r="AK277" s="41">
        <f>INDEX(AK$17:AK$196,ROWS(AK96:AK$196))</f>
        <v>2.7909366078600346</v>
      </c>
      <c r="AM277" s="38">
        <f>CHOOSE(Data!$F$13,R277,T277,V277,X277,Z277)</f>
        <v>5.170240703314092</v>
      </c>
      <c r="AN277" s="38">
        <f>CHOOSE(Data!$F$13,S277,U277,W277,Y277,AA277)</f>
        <v>3.5883470672486166</v>
      </c>
      <c r="AO277" s="38">
        <f>CHOOSE(Data!$F$13,AB277,AD277,AF277,AH277,AJ277)</f>
        <v>3.446827135542728</v>
      </c>
      <c r="AP277" s="38">
        <f>CHOOSE(Data!$F$13,AC277,AE277,AG277,AI277,AK277)</f>
        <v>2.3922313781657447</v>
      </c>
    </row>
    <row r="278" spans="18:42" x14ac:dyDescent="0.35">
      <c r="R278" s="39">
        <f>-INDEX(R$17:R$196,ROWS(R97:R$196))</f>
        <v>2.8807576600691509</v>
      </c>
      <c r="S278" s="40">
        <f>INDEX(S$17:S$196,ROWS(S97:S$196))</f>
        <v>2.0437328102993275</v>
      </c>
      <c r="T278" s="40">
        <f>-INDEX(T$17:T$196,ROWS(T97:T$196))</f>
        <v>3.4569091920829815</v>
      </c>
      <c r="U278" s="40">
        <f>INDEX(U$17:U$196,ROWS(U97:U$196))</f>
        <v>2.4524793723591931</v>
      </c>
      <c r="V278" s="40">
        <f>-INDEX(V$17:V$196,ROWS(V97:V$196))</f>
        <v>4.6092122561106423</v>
      </c>
      <c r="W278" s="40">
        <f>INDEX(W$17:W$196,ROWS(W97:W$196))</f>
        <v>3.2699724964789243</v>
      </c>
      <c r="X278" s="40">
        <f>-INDEX(X$17:X$196,ROWS(X97:X$196))</f>
        <v>5.1853637881244721</v>
      </c>
      <c r="Y278" s="40">
        <f>INDEX(Y$17:Y$196,ROWS(Y97:Y$196))</f>
        <v>3.6787190585387894</v>
      </c>
      <c r="Z278" s="40">
        <f>-INDEX(Z$17:Z$196,ROWS(Z97:Z$196))</f>
        <v>5.5310547073327712</v>
      </c>
      <c r="AA278" s="41">
        <f>INDEX(AA$17:AA$196,ROWS(AA97:AA$196))</f>
        <v>3.923966995774709</v>
      </c>
      <c r="AB278" s="39">
        <f>-INDEX(AB$17:AB$196,ROWS(AB97:AB$196))</f>
        <v>1.7284545960414908</v>
      </c>
      <c r="AC278" s="40">
        <f>INDEX(AC$17:AC$196,ROWS(AC97:AC$196))</f>
        <v>1.2262396861795966</v>
      </c>
      <c r="AD278" s="40">
        <f>-INDEX(AD$17:AD$196,ROWS(AD97:AD$196))</f>
        <v>2.3046061280553212</v>
      </c>
      <c r="AE278" s="40">
        <f>INDEX(AE$17:AE$196,ROWS(AE97:AE$196))</f>
        <v>1.6349862482394621</v>
      </c>
      <c r="AF278" s="40">
        <f>-INDEX(AF$17:AF$196,ROWS(AF97:AF$196))</f>
        <v>2.8807576600691509</v>
      </c>
      <c r="AG278" s="40">
        <f>INDEX(AG$17:AG$196,ROWS(AG97:AG$196))</f>
        <v>2.0437328102993275</v>
      </c>
      <c r="AH278" s="40">
        <f>-INDEX(AH$17:AH$196,ROWS(AH97:AH$196))</f>
        <v>3.4569091920829815</v>
      </c>
      <c r="AI278" s="40">
        <f>INDEX(AI$17:AI$196,ROWS(AI97:AI$196))</f>
        <v>2.4524793723591931</v>
      </c>
      <c r="AJ278" s="40">
        <f>-INDEX(AJ$17:AJ$196,ROWS(AJ97:AJ$196))</f>
        <v>4.0330607240968117</v>
      </c>
      <c r="AK278" s="41">
        <f>INDEX(AK$17:AK$196,ROWS(AK97:AK$196))</f>
        <v>2.8612259344190583</v>
      </c>
      <c r="AM278" s="38">
        <f>CHOOSE(Data!$F$13,R278,T278,V278,X278,Z278)</f>
        <v>5.1853637881244721</v>
      </c>
      <c r="AN278" s="38">
        <f>CHOOSE(Data!$F$13,S278,U278,W278,Y278,AA278)</f>
        <v>3.6787190585387894</v>
      </c>
      <c r="AO278" s="38">
        <f>CHOOSE(Data!$F$13,AB278,AD278,AF278,AH278,AJ278)</f>
        <v>3.4569091920829815</v>
      </c>
      <c r="AP278" s="38">
        <f>CHOOSE(Data!$F$13,AC278,AE278,AG278,AI278,AK278)</f>
        <v>2.4524793723591931</v>
      </c>
    </row>
    <row r="279" spans="18:42" x14ac:dyDescent="0.35">
      <c r="R279" s="39">
        <f>-INDEX(R$17:R$196,ROWS(R98:R$196))</f>
        <v>2.8882818671629136</v>
      </c>
      <c r="S279" s="40">
        <f>INDEX(S$17:S$196,ROWS(S98:S$196))</f>
        <v>2.0940784555331429</v>
      </c>
      <c r="T279" s="40">
        <f>-INDEX(T$17:T$196,ROWS(T98:T$196))</f>
        <v>3.4659382405954959</v>
      </c>
      <c r="U279" s="40">
        <f>INDEX(U$17:U$196,ROWS(U98:U$196))</f>
        <v>2.5128941466397712</v>
      </c>
      <c r="V279" s="40">
        <f>-INDEX(V$17:V$196,ROWS(V98:V$196))</f>
        <v>4.6212509874606615</v>
      </c>
      <c r="W279" s="40">
        <f>INDEX(W$17:W$196,ROWS(W98:W$196))</f>
        <v>3.3505255288530287</v>
      </c>
      <c r="X279" s="40">
        <f>-INDEX(X$17:X$196,ROWS(X98:X$196))</f>
        <v>5.1989073608932443</v>
      </c>
      <c r="Y279" s="40">
        <f>INDEX(Y$17:Y$196,ROWS(Y98:Y$196))</f>
        <v>3.7693412199596574</v>
      </c>
      <c r="Z279" s="40">
        <f>-INDEX(Z$17:Z$196,ROWS(Z98:Z$196))</f>
        <v>5.5455011849527951</v>
      </c>
      <c r="AA279" s="41">
        <f>INDEX(AA$17:AA$196,ROWS(AA98:AA$196))</f>
        <v>4.0206306346236351</v>
      </c>
      <c r="AB279" s="39">
        <f>-INDEX(AB$17:AB$196,ROWS(AB98:AB$196))</f>
        <v>1.732969120297748</v>
      </c>
      <c r="AC279" s="40">
        <f>INDEX(AC$17:AC$196,ROWS(AC98:AC$196))</f>
        <v>1.2564470733198856</v>
      </c>
      <c r="AD279" s="40">
        <f>-INDEX(AD$17:AD$196,ROWS(AD98:AD$196))</f>
        <v>2.3106254937303308</v>
      </c>
      <c r="AE279" s="40">
        <f>INDEX(AE$17:AE$196,ROWS(AE98:AE$196))</f>
        <v>1.6752627644265143</v>
      </c>
      <c r="AF279" s="40">
        <f>-INDEX(AF$17:AF$196,ROWS(AF98:AF$196))</f>
        <v>2.8882818671629136</v>
      </c>
      <c r="AG279" s="40">
        <f>INDEX(AG$17:AG$196,ROWS(AG98:AG$196))</f>
        <v>2.0940784555331429</v>
      </c>
      <c r="AH279" s="40">
        <f>-INDEX(AH$17:AH$196,ROWS(AH98:AH$196))</f>
        <v>3.4659382405954959</v>
      </c>
      <c r="AI279" s="40">
        <f>INDEX(AI$17:AI$196,ROWS(AI98:AI$196))</f>
        <v>2.5128941466397712</v>
      </c>
      <c r="AJ279" s="40">
        <f>-INDEX(AJ$17:AJ$196,ROWS(AJ98:AJ$196))</f>
        <v>4.0435946140280787</v>
      </c>
      <c r="AK279" s="41">
        <f>INDEX(AK$17:AK$196,ROWS(AK98:AK$196))</f>
        <v>2.9317098377463999</v>
      </c>
      <c r="AM279" s="38">
        <f>CHOOSE(Data!$F$13,R279,T279,V279,X279,Z279)</f>
        <v>5.1989073608932443</v>
      </c>
      <c r="AN279" s="38">
        <f>CHOOSE(Data!$F$13,S279,U279,W279,Y279,AA279)</f>
        <v>3.7693412199596574</v>
      </c>
      <c r="AO279" s="38">
        <f>CHOOSE(Data!$F$13,AB279,AD279,AF279,AH279,AJ279)</f>
        <v>3.4659382405954959</v>
      </c>
      <c r="AP279" s="38">
        <f>CHOOSE(Data!$F$13,AC279,AE279,AG279,AI279,AK279)</f>
        <v>2.5128941466397712</v>
      </c>
    </row>
    <row r="280" spans="18:42" x14ac:dyDescent="0.35">
      <c r="R280" s="39">
        <f>-INDEX(R$17:R$196,ROWS(R99:R$196))</f>
        <v>2.8949262756205218</v>
      </c>
      <c r="S280" s="40">
        <f>INDEX(S$17:S$196,ROWS(S99:S$196))</f>
        <v>2.1445477484016542</v>
      </c>
      <c r="T280" s="40">
        <f>-INDEX(T$17:T$196,ROWS(T99:T$196))</f>
        <v>3.4739115307446271</v>
      </c>
      <c r="U280" s="40">
        <f>INDEX(U$17:U$196,ROWS(U99:U$196))</f>
        <v>2.5734572980819856</v>
      </c>
      <c r="V280" s="40">
        <f>-INDEX(V$17:V$196,ROWS(V99:V$196))</f>
        <v>4.631882040992835</v>
      </c>
      <c r="W280" s="40">
        <f>INDEX(W$17:W$196,ROWS(W99:W$196))</f>
        <v>3.4312763974426468</v>
      </c>
      <c r="X280" s="40">
        <f>-INDEX(X$17:X$196,ROWS(X99:X$196))</f>
        <v>5.2108672961169402</v>
      </c>
      <c r="Y280" s="40">
        <f>INDEX(Y$17:Y$196,ROWS(Y99:Y$196))</f>
        <v>3.8601859471229782</v>
      </c>
      <c r="Z280" s="40">
        <f>-INDEX(Z$17:Z$196,ROWS(Z99:Z$196))</f>
        <v>5.5582584491914027</v>
      </c>
      <c r="AA280" s="41">
        <f>INDEX(AA$17:AA$196,ROWS(AA99:AA$196))</f>
        <v>4.1175316769311765</v>
      </c>
      <c r="AB280" s="39">
        <f>-INDEX(AB$17:AB$196,ROWS(AB99:AB$196))</f>
        <v>1.7369557653723136</v>
      </c>
      <c r="AC280" s="40">
        <f>INDEX(AC$17:AC$196,ROWS(AC99:AC$196))</f>
        <v>1.2867286490409928</v>
      </c>
      <c r="AD280" s="40">
        <f>-INDEX(AD$17:AD$196,ROWS(AD99:AD$196))</f>
        <v>2.3159410204964175</v>
      </c>
      <c r="AE280" s="40">
        <f>INDEX(AE$17:AE$196,ROWS(AE99:AE$196))</f>
        <v>1.7156381987213234</v>
      </c>
      <c r="AF280" s="40">
        <f>-INDEX(AF$17:AF$196,ROWS(AF99:AF$196))</f>
        <v>2.8949262756205218</v>
      </c>
      <c r="AG280" s="40">
        <f>INDEX(AG$17:AG$196,ROWS(AG99:AG$196))</f>
        <v>2.1445477484016542</v>
      </c>
      <c r="AH280" s="40">
        <f>-INDEX(AH$17:AH$196,ROWS(AH99:AH$196))</f>
        <v>3.4739115307446271</v>
      </c>
      <c r="AI280" s="40">
        <f>INDEX(AI$17:AI$196,ROWS(AI99:AI$196))</f>
        <v>2.5734572980819856</v>
      </c>
      <c r="AJ280" s="40">
        <f>-INDEX(AJ$17:AJ$196,ROWS(AJ99:AJ$196))</f>
        <v>4.0528967858687306</v>
      </c>
      <c r="AK280" s="41">
        <f>INDEX(AK$17:AK$196,ROWS(AK99:AK$196))</f>
        <v>3.0023668477623162</v>
      </c>
      <c r="AM280" s="38">
        <f>CHOOSE(Data!$F$13,R280,T280,V280,X280,Z280)</f>
        <v>5.2108672961169402</v>
      </c>
      <c r="AN280" s="38">
        <f>CHOOSE(Data!$F$13,S280,U280,W280,Y280,AA280)</f>
        <v>3.8601859471229782</v>
      </c>
      <c r="AO280" s="38">
        <f>CHOOSE(Data!$F$13,AB280,AD280,AF280,AH280,AJ280)</f>
        <v>3.4739115307446271</v>
      </c>
      <c r="AP280" s="38">
        <f>CHOOSE(Data!$F$13,AC280,AE280,AG280,AI280,AK280)</f>
        <v>2.5734572980819856</v>
      </c>
    </row>
    <row r="281" spans="18:42" x14ac:dyDescent="0.35">
      <c r="R281" s="39">
        <f>-INDEX(R$17:R$196,ROWS(R100:R$196))</f>
        <v>2.9006888614907966</v>
      </c>
      <c r="S281" s="40">
        <f>INDEX(S$17:S$196,ROWS(S100:S$196))</f>
        <v>2.1951253154693435</v>
      </c>
      <c r="T281" s="40">
        <f>-INDEX(T$17:T$196,ROWS(T100:T$196))</f>
        <v>3.480826633788956</v>
      </c>
      <c r="U281" s="40">
        <f>INDEX(U$17:U$196,ROWS(U100:U$196))</f>
        <v>2.6341503785632119</v>
      </c>
      <c r="V281" s="40">
        <f>-INDEX(V$17:V$196,ROWS(V100:V$196))</f>
        <v>4.6411021783852737</v>
      </c>
      <c r="W281" s="40">
        <f>INDEX(W$17:W$196,ROWS(W100:W$196))</f>
        <v>3.512200504750949</v>
      </c>
      <c r="X281" s="40">
        <f>-INDEX(X$17:X$196,ROWS(X100:X$196))</f>
        <v>5.2212399506834339</v>
      </c>
      <c r="Y281" s="40">
        <f>INDEX(Y$17:Y$196,ROWS(Y100:Y$196))</f>
        <v>3.9512255678448178</v>
      </c>
      <c r="Z281" s="40">
        <f>-INDEX(Z$17:Z$196,ROWS(Z100:Z$196))</f>
        <v>5.5693226140623295</v>
      </c>
      <c r="AA281" s="41">
        <f>INDEX(AA$17:AA$196,ROWS(AA100:AA$196))</f>
        <v>4.2146406057011392</v>
      </c>
      <c r="AB281" s="39">
        <f>-INDEX(AB$17:AB$196,ROWS(AB100:AB$196))</f>
        <v>1.740413316894478</v>
      </c>
      <c r="AC281" s="40">
        <f>INDEX(AC$17:AC$196,ROWS(AC100:AC$196))</f>
        <v>1.3170751892816059</v>
      </c>
      <c r="AD281" s="40">
        <f>-INDEX(AD$17:AD$196,ROWS(AD100:AD$196))</f>
        <v>2.3205510891926369</v>
      </c>
      <c r="AE281" s="40">
        <f>INDEX(AE$17:AE$196,ROWS(AE100:AE$196))</f>
        <v>1.7561002523754745</v>
      </c>
      <c r="AF281" s="40">
        <f>-INDEX(AF$17:AF$196,ROWS(AF100:AF$196))</f>
        <v>2.9006888614907966</v>
      </c>
      <c r="AG281" s="40">
        <f>INDEX(AG$17:AG$196,ROWS(AG100:AG$196))</f>
        <v>2.1951253154693435</v>
      </c>
      <c r="AH281" s="40">
        <f>-INDEX(AH$17:AH$196,ROWS(AH100:AH$196))</f>
        <v>3.480826633788956</v>
      </c>
      <c r="AI281" s="40">
        <f>INDEX(AI$17:AI$196,ROWS(AI100:AI$196))</f>
        <v>2.6341503785632119</v>
      </c>
      <c r="AJ281" s="40">
        <f>-INDEX(AJ$17:AJ$196,ROWS(AJ100:AJ$196))</f>
        <v>4.0609644060871153</v>
      </c>
      <c r="AK281" s="41">
        <f>INDEX(AK$17:AK$196,ROWS(AK100:AK$196))</f>
        <v>3.0731754416570807</v>
      </c>
      <c r="AM281" s="38">
        <f>CHOOSE(Data!$F$13,R281,T281,V281,X281,Z281)</f>
        <v>5.2212399506834339</v>
      </c>
      <c r="AN281" s="38">
        <f>CHOOSE(Data!$F$13,S281,U281,W281,Y281,AA281)</f>
        <v>3.9512255678448178</v>
      </c>
      <c r="AO281" s="38">
        <f>CHOOSE(Data!$F$13,AB281,AD281,AF281,AH281,AJ281)</f>
        <v>3.480826633788956</v>
      </c>
      <c r="AP281" s="38">
        <f>CHOOSE(Data!$F$13,AC281,AE281,AG281,AI281,AK281)</f>
        <v>2.6341503785632119</v>
      </c>
    </row>
    <row r="282" spans="18:42" x14ac:dyDescent="0.35">
      <c r="R282" s="39">
        <f>-INDEX(R$17:R$196,ROWS(R101:R$196))</f>
        <v>2.9055678694342575</v>
      </c>
      <c r="S282" s="40">
        <f>INDEX(S$17:S$196,ROWS(S101:S$196))</f>
        <v>2.2457957503193295</v>
      </c>
      <c r="T282" s="40">
        <f>-INDEX(T$17:T$196,ROWS(T101:T$196))</f>
        <v>3.4866814433211091</v>
      </c>
      <c r="U282" s="40">
        <f>INDEX(U$17:U$196,ROWS(U101:U$196))</f>
        <v>2.6949549003831956</v>
      </c>
      <c r="V282" s="40">
        <f>-INDEX(V$17:V$196,ROWS(V101:V$196))</f>
        <v>4.6489085910948118</v>
      </c>
      <c r="W282" s="40">
        <f>INDEX(W$17:W$196,ROWS(W101:W$196))</f>
        <v>3.5932732005109278</v>
      </c>
      <c r="X282" s="40">
        <f>-INDEX(X$17:X$196,ROWS(X101:X$196))</f>
        <v>5.2300221649816638</v>
      </c>
      <c r="Y282" s="40">
        <f>INDEX(Y$17:Y$196,ROWS(Y101:Y$196))</f>
        <v>4.0424323505747939</v>
      </c>
      <c r="Z282" s="40">
        <f>-INDEX(Z$17:Z$196,ROWS(Z101:Z$196))</f>
        <v>5.5786903093137745</v>
      </c>
      <c r="AA282" s="41">
        <f>INDEX(AA$17:AA$196,ROWS(AA101:AA$196))</f>
        <v>4.3119278406131132</v>
      </c>
      <c r="AB282" s="39">
        <f>-INDEX(AB$17:AB$196,ROWS(AB101:AB$196))</f>
        <v>1.7433407216605545</v>
      </c>
      <c r="AC282" s="40">
        <f>INDEX(AC$17:AC$196,ROWS(AC101:AC$196))</f>
        <v>1.3474774501915978</v>
      </c>
      <c r="AD282" s="40">
        <f>-INDEX(AD$17:AD$196,ROWS(AD101:AD$196))</f>
        <v>2.3244542955474059</v>
      </c>
      <c r="AE282" s="40">
        <f>INDEX(AE$17:AE$196,ROWS(AE101:AE$196))</f>
        <v>1.7966366002554639</v>
      </c>
      <c r="AF282" s="40">
        <f>-INDEX(AF$17:AF$196,ROWS(AF101:AF$196))</f>
        <v>2.9055678694342575</v>
      </c>
      <c r="AG282" s="40">
        <f>INDEX(AG$17:AG$196,ROWS(AG101:AG$196))</f>
        <v>2.2457957503193295</v>
      </c>
      <c r="AH282" s="40">
        <f>-INDEX(AH$17:AH$196,ROWS(AH101:AH$196))</f>
        <v>3.4866814433211091</v>
      </c>
      <c r="AI282" s="40">
        <f>INDEX(AI$17:AI$196,ROWS(AI101:AI$196))</f>
        <v>2.6949549003831956</v>
      </c>
      <c r="AJ282" s="40">
        <f>-INDEX(AJ$17:AJ$196,ROWS(AJ101:AJ$196))</f>
        <v>4.0677950172079607</v>
      </c>
      <c r="AK282" s="41">
        <f>INDEX(AK$17:AK$196,ROWS(AK101:AK$196))</f>
        <v>3.1441140504470617</v>
      </c>
      <c r="AM282" s="38">
        <f>CHOOSE(Data!$F$13,R282,T282,V282,X282,Z282)</f>
        <v>5.2300221649816638</v>
      </c>
      <c r="AN282" s="38">
        <f>CHOOSE(Data!$F$13,S282,U282,W282,Y282,AA282)</f>
        <v>4.0424323505747939</v>
      </c>
      <c r="AO282" s="38">
        <f>CHOOSE(Data!$F$13,AB282,AD282,AF282,AH282,AJ282)</f>
        <v>3.4866814433211091</v>
      </c>
      <c r="AP282" s="38">
        <f>CHOOSE(Data!$F$13,AC282,AE282,AG282,AI282,AK282)</f>
        <v>2.6949549003831956</v>
      </c>
    </row>
    <row r="283" spans="18:42" x14ac:dyDescent="0.35">
      <c r="R283" s="39">
        <f>-INDEX(R$17:R$196,ROWS(R102:R$196))</f>
        <v>2.9095618132578216</v>
      </c>
      <c r="S283" s="40">
        <f>INDEX(S$17:S$196,ROWS(S102:S$196))</f>
        <v>2.2965436182463002</v>
      </c>
      <c r="T283" s="40">
        <f>-INDEX(T$17:T$196,ROWS(T102:T$196))</f>
        <v>3.4914741759093864</v>
      </c>
      <c r="U283" s="40">
        <f>INDEX(U$17:U$196,ROWS(U102:U$196))</f>
        <v>2.7558523418955603</v>
      </c>
      <c r="V283" s="40">
        <f>-INDEX(V$17:V$196,ROWS(V102:V$196))</f>
        <v>4.6552989012125146</v>
      </c>
      <c r="W283" s="40">
        <f>INDEX(W$17:W$196,ROWS(W102:W$196))</f>
        <v>3.6744697891940805</v>
      </c>
      <c r="X283" s="40">
        <f>-INDEX(X$17:X$196,ROWS(X102:X$196))</f>
        <v>5.2372112638640793</v>
      </c>
      <c r="Y283" s="40">
        <f>INDEX(Y$17:Y$196,ROWS(Y102:Y$196))</f>
        <v>4.1337785128433406</v>
      </c>
      <c r="Z283" s="40">
        <f>-INDEX(Z$17:Z$196,ROWS(Z102:Z$196))</f>
        <v>5.5863586814550183</v>
      </c>
      <c r="AA283" s="41">
        <f>INDEX(AA$17:AA$196,ROWS(AA102:AA$196))</f>
        <v>4.4093637470328968</v>
      </c>
      <c r="AB283" s="39">
        <f>-INDEX(AB$17:AB$196,ROWS(AB102:AB$196))</f>
        <v>1.7457370879546932</v>
      </c>
      <c r="AC283" s="40">
        <f>INDEX(AC$17:AC$196,ROWS(AC102:AC$196))</f>
        <v>1.3779261709477801</v>
      </c>
      <c r="AD283" s="40">
        <f>-INDEX(AD$17:AD$196,ROWS(AD102:AD$196))</f>
        <v>2.3276494506062573</v>
      </c>
      <c r="AE283" s="40">
        <f>INDEX(AE$17:AE$196,ROWS(AE102:AE$196))</f>
        <v>1.8372348945970403</v>
      </c>
      <c r="AF283" s="40">
        <f>-INDEX(AF$17:AF$196,ROWS(AF102:AF$196))</f>
        <v>2.9095618132578216</v>
      </c>
      <c r="AG283" s="40">
        <f>INDEX(AG$17:AG$196,ROWS(AG102:AG$196))</f>
        <v>2.2965436182463002</v>
      </c>
      <c r="AH283" s="40">
        <f>-INDEX(AH$17:AH$196,ROWS(AH102:AH$196))</f>
        <v>3.4914741759093864</v>
      </c>
      <c r="AI283" s="40">
        <f>INDEX(AI$17:AI$196,ROWS(AI102:AI$196))</f>
        <v>2.7558523418955603</v>
      </c>
      <c r="AJ283" s="40">
        <f>-INDEX(AJ$17:AJ$196,ROWS(AJ102:AJ$196))</f>
        <v>4.0733865385609507</v>
      </c>
      <c r="AK283" s="41">
        <f>INDEX(AK$17:AK$196,ROWS(AK102:AK$196))</f>
        <v>3.2151610655448204</v>
      </c>
      <c r="AM283" s="38">
        <f>CHOOSE(Data!$F$13,R283,T283,V283,X283,Z283)</f>
        <v>5.2372112638640793</v>
      </c>
      <c r="AN283" s="38">
        <f>CHOOSE(Data!$F$13,S283,U283,W283,Y283,AA283)</f>
        <v>4.1337785128433406</v>
      </c>
      <c r="AO283" s="38">
        <f>CHOOSE(Data!$F$13,AB283,AD283,AF283,AH283,AJ283)</f>
        <v>3.4914741759093864</v>
      </c>
      <c r="AP283" s="38">
        <f>CHOOSE(Data!$F$13,AC283,AE283,AG283,AI283,AK283)</f>
        <v>2.7558523418955603</v>
      </c>
    </row>
    <row r="284" spans="18:42" x14ac:dyDescent="0.35">
      <c r="R284" s="39">
        <f>-INDEX(R$17:R$196,ROWS(R103:R$196))</f>
        <v>2.9126694763675069</v>
      </c>
      <c r="S284" s="40">
        <f>INDEX(S$17:S$196,ROWS(S103:S$196))</f>
        <v>2.3473534609580802</v>
      </c>
      <c r="T284" s="40">
        <f>-INDEX(T$17:T$196,ROWS(T103:T$196))</f>
        <v>3.4952033716410082</v>
      </c>
      <c r="U284" s="40">
        <f>INDEX(U$17:U$196,ROWS(U103:U$196))</f>
        <v>2.816824153149696</v>
      </c>
      <c r="V284" s="40">
        <f>-INDEX(V$17:V$196,ROWS(V103:V$196))</f>
        <v>4.6602711621880113</v>
      </c>
      <c r="W284" s="40">
        <f>INDEX(W$17:W$196,ROWS(W103:W$196))</f>
        <v>3.7557655375329286</v>
      </c>
      <c r="X284" s="40">
        <f>-INDEX(X$17:X$196,ROWS(X103:X$196))</f>
        <v>5.2428050574615135</v>
      </c>
      <c r="Y284" s="40">
        <f>INDEX(Y$17:Y$196,ROWS(Y103:Y$196))</f>
        <v>4.2252362297245449</v>
      </c>
      <c r="Z284" s="40">
        <f>-INDEX(Z$17:Z$196,ROWS(Z103:Z$196))</f>
        <v>5.5923253946256137</v>
      </c>
      <c r="AA284" s="41">
        <f>INDEX(AA$17:AA$196,ROWS(AA103:AA$196))</f>
        <v>4.506918645039514</v>
      </c>
      <c r="AB284" s="39">
        <f>-INDEX(AB$17:AB$196,ROWS(AB103:AB$196))</f>
        <v>1.7476016858205041</v>
      </c>
      <c r="AC284" s="40">
        <f>INDEX(AC$17:AC$196,ROWS(AC103:AC$196))</f>
        <v>1.408412076574848</v>
      </c>
      <c r="AD284" s="40">
        <f>-INDEX(AD$17:AD$196,ROWS(AD103:AD$196))</f>
        <v>2.3301355810940056</v>
      </c>
      <c r="AE284" s="40">
        <f>INDEX(AE$17:AE$196,ROWS(AE103:AE$196))</f>
        <v>1.8778827687664643</v>
      </c>
      <c r="AF284" s="40">
        <f>-INDEX(AF$17:AF$196,ROWS(AF103:AF$196))</f>
        <v>2.9126694763675069</v>
      </c>
      <c r="AG284" s="40">
        <f>INDEX(AG$17:AG$196,ROWS(AG103:AG$196))</f>
        <v>2.3473534609580802</v>
      </c>
      <c r="AH284" s="40">
        <f>-INDEX(AH$17:AH$196,ROWS(AH103:AH$196))</f>
        <v>3.4952033716410082</v>
      </c>
      <c r="AI284" s="40">
        <f>INDEX(AI$17:AI$196,ROWS(AI103:AI$196))</f>
        <v>2.816824153149696</v>
      </c>
      <c r="AJ284" s="40">
        <f>-INDEX(AJ$17:AJ$196,ROWS(AJ103:AJ$196))</f>
        <v>4.07773726691451</v>
      </c>
      <c r="AK284" s="41">
        <f>INDEX(AK$17:AK$196,ROWS(AK103:AK$196))</f>
        <v>3.2862948453413123</v>
      </c>
      <c r="AM284" s="38">
        <f>CHOOSE(Data!$F$13,R284,T284,V284,X284,Z284)</f>
        <v>5.2428050574615135</v>
      </c>
      <c r="AN284" s="38">
        <f>CHOOSE(Data!$F$13,S284,U284,W284,Y284,AA284)</f>
        <v>4.2252362297245449</v>
      </c>
      <c r="AO284" s="38">
        <f>CHOOSE(Data!$F$13,AB284,AD284,AF284,AH284,AJ284)</f>
        <v>3.4952033716410082</v>
      </c>
      <c r="AP284" s="38">
        <f>CHOOSE(Data!$F$13,AC284,AE284,AG284,AI284,AK284)</f>
        <v>2.816824153149696</v>
      </c>
    </row>
    <row r="285" spans="18:42" x14ac:dyDescent="0.35">
      <c r="R285" s="39">
        <f>-INDEX(R$17:R$196,ROWS(R104:R$196))</f>
        <v>2.9148899121390288</v>
      </c>
      <c r="S285" s="40">
        <f>INDEX(S$17:S$196,ROWS(S104:S$196))</f>
        <v>2.3982098012843727</v>
      </c>
      <c r="T285" s="40">
        <f>-INDEX(T$17:T$196,ROWS(T104:T$196))</f>
        <v>3.4978678945668347</v>
      </c>
      <c r="U285" s="40">
        <f>INDEX(U$17:U$196,ROWS(U104:U$196))</f>
        <v>2.8778517615412476</v>
      </c>
      <c r="V285" s="40">
        <f>-INDEX(V$17:V$196,ROWS(V104:V$196))</f>
        <v>4.6638238594224459</v>
      </c>
      <c r="W285" s="40">
        <f>INDEX(W$17:W$196,ROWS(W104:W$196))</f>
        <v>3.8371356820549964</v>
      </c>
      <c r="X285" s="40">
        <f>-INDEX(X$17:X$196,ROWS(X104:X$196))</f>
        <v>5.2468018418502513</v>
      </c>
      <c r="Y285" s="40">
        <f>INDEX(Y$17:Y$196,ROWS(Y104:Y$196))</f>
        <v>4.3167776423118713</v>
      </c>
      <c r="Z285" s="40">
        <f>-INDEX(Z$17:Z$196,ROWS(Z104:Z$196))</f>
        <v>5.5965886313069353</v>
      </c>
      <c r="AA285" s="41">
        <f>INDEX(AA$17:AA$196,ROWS(AA104:AA$196))</f>
        <v>4.6045628184659959</v>
      </c>
      <c r="AB285" s="39">
        <f>-INDEX(AB$17:AB$196,ROWS(AB104:AB$196))</f>
        <v>1.7489339472834173</v>
      </c>
      <c r="AC285" s="40">
        <f>INDEX(AC$17:AC$196,ROWS(AC104:AC$196))</f>
        <v>1.4389258807706238</v>
      </c>
      <c r="AD285" s="40">
        <f>-INDEX(AD$17:AD$196,ROWS(AD104:AD$196))</f>
        <v>2.331911929711223</v>
      </c>
      <c r="AE285" s="40">
        <f>INDEX(AE$17:AE$196,ROWS(AE104:AE$196))</f>
        <v>1.9185678410274982</v>
      </c>
      <c r="AF285" s="40">
        <f>-INDEX(AF$17:AF$196,ROWS(AF104:AF$196))</f>
        <v>2.9148899121390288</v>
      </c>
      <c r="AG285" s="40">
        <f>INDEX(AG$17:AG$196,ROWS(AG104:AG$196))</f>
        <v>2.3982098012843727</v>
      </c>
      <c r="AH285" s="40">
        <f>-INDEX(AH$17:AH$196,ROWS(AH104:AH$196))</f>
        <v>3.4978678945668347</v>
      </c>
      <c r="AI285" s="40">
        <f>INDEX(AI$17:AI$196,ROWS(AI104:AI$196))</f>
        <v>2.8778517615412476</v>
      </c>
      <c r="AJ285" s="40">
        <f>-INDEX(AJ$17:AJ$196,ROWS(AJ104:AJ$196))</f>
        <v>4.0808458769946396</v>
      </c>
      <c r="AK285" s="41">
        <f>INDEX(AK$17:AK$196,ROWS(AK104:AK$196))</f>
        <v>3.3574937217981216</v>
      </c>
      <c r="AM285" s="38">
        <f>CHOOSE(Data!$F$13,R285,T285,V285,X285,Z285)</f>
        <v>5.2468018418502513</v>
      </c>
      <c r="AN285" s="38">
        <f>CHOOSE(Data!$F$13,S285,U285,W285,Y285,AA285)</f>
        <v>4.3167776423118713</v>
      </c>
      <c r="AO285" s="38">
        <f>CHOOSE(Data!$F$13,AB285,AD285,AF285,AH285,AJ285)</f>
        <v>3.4978678945668347</v>
      </c>
      <c r="AP285" s="38">
        <f>CHOOSE(Data!$F$13,AC285,AE285,AG285,AI285,AK285)</f>
        <v>2.8778517615412476</v>
      </c>
    </row>
    <row r="286" spans="18:42" x14ac:dyDescent="0.35">
      <c r="R286" s="39">
        <f>-INDEX(R$17:R$196,ROWS(R105:R$196))</f>
        <v>2.9162224442061402</v>
      </c>
      <c r="S286" s="40">
        <f>INDEX(S$17:S$196,ROWS(S105:S$196))</f>
        <v>2.4490971478912571</v>
      </c>
      <c r="T286" s="40">
        <f>-INDEX(T$17:T$196,ROWS(T105:T$196))</f>
        <v>3.4994669330473687</v>
      </c>
      <c r="U286" s="40">
        <f>INDEX(U$17:U$196,ROWS(U105:U$196))</f>
        <v>2.9389165774695085</v>
      </c>
      <c r="V286" s="40">
        <f>-INDEX(V$17:V$196,ROWS(V105:V$196))</f>
        <v>4.6659559107298252</v>
      </c>
      <c r="W286" s="40">
        <f>INDEX(W$17:W$196,ROWS(W105:W$196))</f>
        <v>3.9185554366260122</v>
      </c>
      <c r="X286" s="40">
        <f>-INDEX(X$17:X$196,ROWS(X105:X$196))</f>
        <v>5.2492003995710528</v>
      </c>
      <c r="Y286" s="40">
        <f>INDEX(Y$17:Y$196,ROWS(Y105:Y$196))</f>
        <v>4.4083748662042632</v>
      </c>
      <c r="Z286" s="40">
        <f>-INDEX(Z$17:Z$196,ROWS(Z105:Z$196))</f>
        <v>5.5991470928757892</v>
      </c>
      <c r="AA286" s="41">
        <f>INDEX(AA$17:AA$196,ROWS(AA105:AA$196))</f>
        <v>4.7022665239512138</v>
      </c>
      <c r="AB286" s="39">
        <f>-INDEX(AB$17:AB$196,ROWS(AB105:AB$196))</f>
        <v>1.7497334665236843</v>
      </c>
      <c r="AC286" s="40">
        <f>INDEX(AC$17:AC$196,ROWS(AC105:AC$196))</f>
        <v>1.4694582887347543</v>
      </c>
      <c r="AD286" s="40">
        <f>-INDEX(AD$17:AD$196,ROWS(AD105:AD$196))</f>
        <v>2.3329779553649126</v>
      </c>
      <c r="AE286" s="40">
        <f>INDEX(AE$17:AE$196,ROWS(AE105:AE$196))</f>
        <v>1.9592777183130061</v>
      </c>
      <c r="AF286" s="40">
        <f>-INDEX(AF$17:AF$196,ROWS(AF105:AF$196))</f>
        <v>2.9162224442061402</v>
      </c>
      <c r="AG286" s="40">
        <f>INDEX(AG$17:AG$196,ROWS(AG105:AG$196))</f>
        <v>2.4490971478912571</v>
      </c>
      <c r="AH286" s="40">
        <f>-INDEX(AH$17:AH$196,ROWS(AH105:AH$196))</f>
        <v>3.4994669330473687</v>
      </c>
      <c r="AI286" s="40">
        <f>INDEX(AI$17:AI$196,ROWS(AI105:AI$196))</f>
        <v>2.9389165774695085</v>
      </c>
      <c r="AJ286" s="40">
        <f>-INDEX(AJ$17:AJ$196,ROWS(AJ105:AJ$196))</f>
        <v>4.0827114218885967</v>
      </c>
      <c r="AK286" s="41">
        <f>INDEX(AK$17:AK$196,ROWS(AK105:AK$196))</f>
        <v>3.4287360070477599</v>
      </c>
      <c r="AM286" s="38">
        <f>CHOOSE(Data!$F$13,R286,T286,V286,X286,Z286)</f>
        <v>5.2492003995710528</v>
      </c>
      <c r="AN286" s="38">
        <f>CHOOSE(Data!$F$13,S286,U286,W286,Y286,AA286)</f>
        <v>4.4083748662042632</v>
      </c>
      <c r="AO286" s="38">
        <f>CHOOSE(Data!$F$13,AB286,AD286,AF286,AH286,AJ286)</f>
        <v>3.4994669330473687</v>
      </c>
      <c r="AP286" s="38">
        <f>CHOOSE(Data!$F$13,AC286,AE286,AG286,AI286,AK286)</f>
        <v>2.9389165774695085</v>
      </c>
    </row>
    <row r="287" spans="18:42" x14ac:dyDescent="0.35">
      <c r="R287" s="39">
        <f>-INDEX(R$17:R$196,ROWS(R106:R$196))</f>
        <v>2.9166666666666661</v>
      </c>
      <c r="S287" s="40">
        <f>INDEX(S$17:S$196,ROWS(S106:S$196))</f>
        <v>2.5000000000000004</v>
      </c>
      <c r="T287" s="40">
        <f>-INDEX(T$17:T$196,ROWS(T106:T$196))</f>
        <v>3.4999999999999991</v>
      </c>
      <c r="U287" s="40">
        <f>INDEX(U$17:U$196,ROWS(U106:U$196))</f>
        <v>3.0000000000000009</v>
      </c>
      <c r="V287" s="40">
        <f>-INDEX(V$17:V$196,ROWS(V106:V$196))</f>
        <v>4.6666666666666652</v>
      </c>
      <c r="W287" s="40">
        <f>INDEX(W$17:W$196,ROWS(W106:W$196))</f>
        <v>4.0000000000000009</v>
      </c>
      <c r="X287" s="40">
        <f>-INDEX(X$17:X$196,ROWS(X106:X$196))</f>
        <v>5.2499999999999991</v>
      </c>
      <c r="Y287" s="40">
        <f>INDEX(Y$17:Y$196,ROWS(Y106:Y$196))</f>
        <v>4.5000000000000009</v>
      </c>
      <c r="Z287" s="40">
        <f>-INDEX(Z$17:Z$196,ROWS(Z106:Z$196))</f>
        <v>5.5999999999999988</v>
      </c>
      <c r="AA287" s="41">
        <f>INDEX(AA$17:AA$196,ROWS(AA106:AA$196))</f>
        <v>4.8000000000000007</v>
      </c>
      <c r="AB287" s="39">
        <f>-INDEX(AB$17:AB$196,ROWS(AB106:AB$196))</f>
        <v>1.7499999999999996</v>
      </c>
      <c r="AC287" s="40">
        <f>INDEX(AC$17:AC$196,ROWS(AC106:AC$196))</f>
        <v>1.5000000000000004</v>
      </c>
      <c r="AD287" s="40">
        <f>-INDEX(AD$17:AD$196,ROWS(AD106:AD$196))</f>
        <v>2.3333333333333326</v>
      </c>
      <c r="AE287" s="40">
        <f>INDEX(AE$17:AE$196,ROWS(AE106:AE$196))</f>
        <v>2.0000000000000004</v>
      </c>
      <c r="AF287" s="40">
        <f>-INDEX(AF$17:AF$196,ROWS(AF106:AF$196))</f>
        <v>2.9166666666666661</v>
      </c>
      <c r="AG287" s="40">
        <f>INDEX(AG$17:AG$196,ROWS(AG106:AG$196))</f>
        <v>2.5000000000000004</v>
      </c>
      <c r="AH287" s="40">
        <f>-INDEX(AH$17:AH$196,ROWS(AH106:AH$196))</f>
        <v>3.4999999999999991</v>
      </c>
      <c r="AI287" s="40">
        <f>INDEX(AI$17:AI$196,ROWS(AI106:AI$196))</f>
        <v>3.0000000000000009</v>
      </c>
      <c r="AJ287" s="40">
        <f>-INDEX(AJ$17:AJ$196,ROWS(AJ106:AJ$196))</f>
        <v>4.0833333333333313</v>
      </c>
      <c r="AK287" s="41">
        <f>INDEX(AK$17:AK$196,ROWS(AK106:AK$196))</f>
        <v>3.5</v>
      </c>
      <c r="AM287" s="38">
        <f>CHOOSE(Data!$F$13,R287,T287,V287,X287,Z287)</f>
        <v>5.2499999999999991</v>
      </c>
      <c r="AN287" s="38">
        <f>CHOOSE(Data!$F$13,S287,U287,W287,Y287,AA287)</f>
        <v>4.5000000000000009</v>
      </c>
      <c r="AO287" s="38">
        <f>CHOOSE(Data!$F$13,AB287,AD287,AF287,AH287,AJ287)</f>
        <v>3.4999999999999991</v>
      </c>
      <c r="AP287" s="38">
        <f>CHOOSE(Data!$F$13,AC287,AE287,AG287,AI287,AK287)</f>
        <v>3.0000000000000009</v>
      </c>
    </row>
    <row r="288" spans="18:42" x14ac:dyDescent="0.35">
      <c r="R288" s="39">
        <f>-INDEX(R$17:R$196,ROWS(R107:R$196))</f>
        <v>2.9162224442061402</v>
      </c>
      <c r="S288" s="40">
        <f>INDEX(S$17:S$196,ROWS(S107:S$196))</f>
        <v>2.5509028521087442</v>
      </c>
      <c r="T288" s="40">
        <f>-INDEX(T$17:T$196,ROWS(T107:T$196))</f>
        <v>3.4994669330473682</v>
      </c>
      <c r="U288" s="40">
        <f>INDEX(U$17:U$196,ROWS(U107:U$196))</f>
        <v>3.0610834225304928</v>
      </c>
      <c r="V288" s="40">
        <f>-INDEX(V$17:V$196,ROWS(V107:V$196))</f>
        <v>4.6659559107298243</v>
      </c>
      <c r="W288" s="40">
        <f>INDEX(W$17:W$196,ROWS(W107:W$196))</f>
        <v>4.0814445633739904</v>
      </c>
      <c r="X288" s="40">
        <f>-INDEX(X$17:X$196,ROWS(X107:X$196))</f>
        <v>5.2492003995710528</v>
      </c>
      <c r="Y288" s="40">
        <f>INDEX(Y$17:Y$196,ROWS(Y107:Y$196))</f>
        <v>4.5916251337957394</v>
      </c>
      <c r="Z288" s="40">
        <f>-INDEX(Z$17:Z$196,ROWS(Z107:Z$196))</f>
        <v>5.59914709287579</v>
      </c>
      <c r="AA288" s="41">
        <f>INDEX(AA$17:AA$196,ROWS(AA107:AA$196))</f>
        <v>4.8977334760487894</v>
      </c>
      <c r="AB288" s="39">
        <f>-INDEX(AB$17:AB$196,ROWS(AB107:AB$196))</f>
        <v>1.7497334665236841</v>
      </c>
      <c r="AC288" s="40">
        <f>INDEX(AC$17:AC$196,ROWS(AC107:AC$196))</f>
        <v>1.5305417112652464</v>
      </c>
      <c r="AD288" s="40">
        <f>-INDEX(AD$17:AD$196,ROWS(AD107:AD$196))</f>
        <v>2.3329779553649121</v>
      </c>
      <c r="AE288" s="40">
        <f>INDEX(AE$17:AE$196,ROWS(AE107:AE$196))</f>
        <v>2.0407222816869952</v>
      </c>
      <c r="AF288" s="40">
        <f>-INDEX(AF$17:AF$196,ROWS(AF107:AF$196))</f>
        <v>2.9162224442061402</v>
      </c>
      <c r="AG288" s="40">
        <f>INDEX(AG$17:AG$196,ROWS(AG107:AG$196))</f>
        <v>2.5509028521087442</v>
      </c>
      <c r="AH288" s="40">
        <f>-INDEX(AH$17:AH$196,ROWS(AH107:AH$196))</f>
        <v>3.4994669330473682</v>
      </c>
      <c r="AI288" s="40">
        <f>INDEX(AI$17:AI$196,ROWS(AI107:AI$196))</f>
        <v>3.0610834225304928</v>
      </c>
      <c r="AJ288" s="40">
        <f>-INDEX(AJ$17:AJ$196,ROWS(AJ107:AJ$196))</f>
        <v>4.0827114218885967</v>
      </c>
      <c r="AK288" s="41">
        <f>INDEX(AK$17:AK$196,ROWS(AK107:AK$196))</f>
        <v>3.5712639929522418</v>
      </c>
      <c r="AM288" s="38">
        <f>CHOOSE(Data!$F$13,R288,T288,V288,X288,Z288)</f>
        <v>5.2492003995710528</v>
      </c>
      <c r="AN288" s="38">
        <f>CHOOSE(Data!$F$13,S288,U288,W288,Y288,AA288)</f>
        <v>4.5916251337957394</v>
      </c>
      <c r="AO288" s="38">
        <f>CHOOSE(Data!$F$13,AB288,AD288,AF288,AH288,AJ288)</f>
        <v>3.4994669330473682</v>
      </c>
      <c r="AP288" s="38">
        <f>CHOOSE(Data!$F$13,AC288,AE288,AG288,AI288,AK288)</f>
        <v>3.0610834225304928</v>
      </c>
    </row>
    <row r="289" spans="15:42" x14ac:dyDescent="0.35">
      <c r="R289" s="39">
        <f>-INDEX(R$17:R$196,ROWS(R108:R$196))</f>
        <v>2.9148899121390288</v>
      </c>
      <c r="S289" s="40">
        <f>INDEX(S$17:S$196,ROWS(S108:S$196))</f>
        <v>2.6017901987156287</v>
      </c>
      <c r="T289" s="40">
        <f>-INDEX(T$17:T$196,ROWS(T108:T$196))</f>
        <v>3.4978678945668347</v>
      </c>
      <c r="U289" s="40">
        <f>INDEX(U$17:U$196,ROWS(U108:U$196))</f>
        <v>3.1221482384587542</v>
      </c>
      <c r="V289" s="40">
        <f>-INDEX(V$17:V$196,ROWS(V108:V$196))</f>
        <v>4.6638238594224459</v>
      </c>
      <c r="W289" s="40">
        <f>INDEX(W$17:W$196,ROWS(W108:W$196))</f>
        <v>4.1628643179450062</v>
      </c>
      <c r="X289" s="40">
        <f>-INDEX(X$17:X$196,ROWS(X108:X$196))</f>
        <v>5.2468018418502513</v>
      </c>
      <c r="Y289" s="40">
        <f>INDEX(Y$17:Y$196,ROWS(Y108:Y$196))</f>
        <v>4.6832223576881313</v>
      </c>
      <c r="Z289" s="40">
        <f>-INDEX(Z$17:Z$196,ROWS(Z108:Z$196))</f>
        <v>5.5965886313069353</v>
      </c>
      <c r="AA289" s="41">
        <f>INDEX(AA$17:AA$196,ROWS(AA108:AA$196))</f>
        <v>4.9954371815340064</v>
      </c>
      <c r="AB289" s="39">
        <f>-INDEX(AB$17:AB$196,ROWS(AB108:AB$196))</f>
        <v>1.7489339472834173</v>
      </c>
      <c r="AC289" s="40">
        <f>INDEX(AC$17:AC$196,ROWS(AC108:AC$196))</f>
        <v>1.5610741192293771</v>
      </c>
      <c r="AD289" s="40">
        <f>-INDEX(AD$17:AD$196,ROWS(AD108:AD$196))</f>
        <v>2.331911929711223</v>
      </c>
      <c r="AE289" s="40">
        <f>INDEX(AE$17:AE$196,ROWS(AE108:AE$196))</f>
        <v>2.0814321589725031</v>
      </c>
      <c r="AF289" s="40">
        <f>-INDEX(AF$17:AF$196,ROWS(AF108:AF$196))</f>
        <v>2.9148899121390288</v>
      </c>
      <c r="AG289" s="40">
        <f>INDEX(AG$17:AG$196,ROWS(AG108:AG$196))</f>
        <v>2.6017901987156287</v>
      </c>
      <c r="AH289" s="40">
        <f>-INDEX(AH$17:AH$196,ROWS(AH108:AH$196))</f>
        <v>3.4978678945668347</v>
      </c>
      <c r="AI289" s="40">
        <f>INDEX(AI$17:AI$196,ROWS(AI108:AI$196))</f>
        <v>3.1221482384587542</v>
      </c>
      <c r="AJ289" s="40">
        <f>-INDEX(AJ$17:AJ$196,ROWS(AJ108:AJ$196))</f>
        <v>4.0808458769946396</v>
      </c>
      <c r="AK289" s="41">
        <f>INDEX(AK$17:AK$196,ROWS(AK108:AK$196))</f>
        <v>3.6425062782018798</v>
      </c>
      <c r="AM289" s="38">
        <f>CHOOSE(Data!$F$13,R289,T289,V289,X289,Z289)</f>
        <v>5.2468018418502513</v>
      </c>
      <c r="AN289" s="38">
        <f>CHOOSE(Data!$F$13,S289,U289,W289,Y289,AA289)</f>
        <v>4.6832223576881313</v>
      </c>
      <c r="AO289" s="38">
        <f>CHOOSE(Data!$F$13,AB289,AD289,AF289,AH289,AJ289)</f>
        <v>3.4978678945668347</v>
      </c>
      <c r="AP289" s="38">
        <f>CHOOSE(Data!$F$13,AC289,AE289,AG289,AI289,AK289)</f>
        <v>3.1221482384587542</v>
      </c>
    </row>
    <row r="290" spans="15:42" x14ac:dyDescent="0.35">
      <c r="R290" s="39">
        <f>-INDEX(R$17:R$196,ROWS(R109:R$196))</f>
        <v>2.9126694763675069</v>
      </c>
      <c r="S290" s="40">
        <f>INDEX(S$17:S$196,ROWS(S109:S$196))</f>
        <v>2.6526465390419198</v>
      </c>
      <c r="T290" s="40">
        <f>-INDEX(T$17:T$196,ROWS(T109:T$196))</f>
        <v>3.4952033716410087</v>
      </c>
      <c r="U290" s="40">
        <f>INDEX(U$17:U$196,ROWS(U109:U$196))</f>
        <v>3.1831758468503035</v>
      </c>
      <c r="V290" s="40">
        <f>-INDEX(V$17:V$196,ROWS(V109:V$196))</f>
        <v>4.6602711621880122</v>
      </c>
      <c r="W290" s="40">
        <f>INDEX(W$17:W$196,ROWS(W109:W$196))</f>
        <v>4.2442344624670723</v>
      </c>
      <c r="X290" s="40">
        <f>-INDEX(X$17:X$196,ROWS(X109:X$196))</f>
        <v>5.2428050574615135</v>
      </c>
      <c r="Y290" s="40">
        <f>INDEX(Y$17:Y$196,ROWS(Y109:Y$196))</f>
        <v>4.774763770275456</v>
      </c>
      <c r="Z290" s="40">
        <f>-INDEX(Z$17:Z$196,ROWS(Z109:Z$196))</f>
        <v>5.5923253946256137</v>
      </c>
      <c r="AA290" s="41">
        <f>INDEX(AA$17:AA$196,ROWS(AA109:AA$196))</f>
        <v>5.0930813549604856</v>
      </c>
      <c r="AB290" s="39">
        <f>-INDEX(AB$17:AB$196,ROWS(AB109:AB$196))</f>
        <v>1.7476016858205043</v>
      </c>
      <c r="AC290" s="40">
        <f>INDEX(AC$17:AC$196,ROWS(AC109:AC$196))</f>
        <v>1.5915879234251518</v>
      </c>
      <c r="AD290" s="40">
        <f>-INDEX(AD$17:AD$196,ROWS(AD109:AD$196))</f>
        <v>2.3301355810940061</v>
      </c>
      <c r="AE290" s="40">
        <f>INDEX(AE$17:AE$196,ROWS(AE109:AE$196))</f>
        <v>2.1221172312335361</v>
      </c>
      <c r="AF290" s="40">
        <f>-INDEX(AF$17:AF$196,ROWS(AF109:AF$196))</f>
        <v>2.9126694763675069</v>
      </c>
      <c r="AG290" s="40">
        <f>INDEX(AG$17:AG$196,ROWS(AG109:AG$196))</f>
        <v>2.6526465390419198</v>
      </c>
      <c r="AH290" s="40">
        <f>-INDEX(AH$17:AH$196,ROWS(AH109:AH$196))</f>
        <v>3.4952033716410087</v>
      </c>
      <c r="AI290" s="40">
        <f>INDEX(AI$17:AI$196,ROWS(AI109:AI$196))</f>
        <v>3.1831758468503035</v>
      </c>
      <c r="AJ290" s="40">
        <f>-INDEX(AJ$17:AJ$196,ROWS(AJ109:AJ$196))</f>
        <v>4.07773726691451</v>
      </c>
      <c r="AK290" s="41">
        <f>INDEX(AK$17:AK$196,ROWS(AK109:AK$196))</f>
        <v>3.7137051546586872</v>
      </c>
      <c r="AM290" s="38">
        <f>CHOOSE(Data!$F$13,R290,T290,V290,X290,Z290)</f>
        <v>5.2428050574615135</v>
      </c>
      <c r="AN290" s="38">
        <f>CHOOSE(Data!$F$13,S290,U290,W290,Y290,AA290)</f>
        <v>4.774763770275456</v>
      </c>
      <c r="AO290" s="38">
        <f>CHOOSE(Data!$F$13,AB290,AD290,AF290,AH290,AJ290)</f>
        <v>3.4952033716410087</v>
      </c>
      <c r="AP290" s="38">
        <f>CHOOSE(Data!$F$13,AC290,AE290,AG290,AI290,AK290)</f>
        <v>3.1831758468503035</v>
      </c>
    </row>
    <row r="291" spans="15:42" x14ac:dyDescent="0.35">
      <c r="R291" s="39">
        <f>-INDEX(R$17:R$196,ROWS(R110:R$196))</f>
        <v>2.9095618132578212</v>
      </c>
      <c r="S291" s="40">
        <f>INDEX(S$17:S$196,ROWS(S110:S$196))</f>
        <v>2.703456381753699</v>
      </c>
      <c r="T291" s="40">
        <f>-INDEX(T$17:T$196,ROWS(T110:T$196))</f>
        <v>3.4914741759093846</v>
      </c>
      <c r="U291" s="40">
        <f>INDEX(U$17:U$196,ROWS(U110:U$196))</f>
        <v>3.2441476581044384</v>
      </c>
      <c r="V291" s="40">
        <f>-INDEX(V$17:V$196,ROWS(V110:V$196))</f>
        <v>4.6552989012125128</v>
      </c>
      <c r="W291" s="40">
        <f>INDEX(W$17:W$196,ROWS(W110:W$196))</f>
        <v>4.3255302108059182</v>
      </c>
      <c r="X291" s="40">
        <f>-INDEX(X$17:X$196,ROWS(X110:X$196))</f>
        <v>5.2372112638640775</v>
      </c>
      <c r="Y291" s="40">
        <f>INDEX(Y$17:Y$196,ROWS(Y110:Y$196))</f>
        <v>4.8662214871566576</v>
      </c>
      <c r="Z291" s="40">
        <f>-INDEX(Z$17:Z$196,ROWS(Z110:Z$196))</f>
        <v>5.5863586814550157</v>
      </c>
      <c r="AA291" s="41">
        <f>INDEX(AA$17:AA$196,ROWS(AA110:AA$196))</f>
        <v>5.190636252967102</v>
      </c>
      <c r="AB291" s="39">
        <f>-INDEX(AB$17:AB$196,ROWS(AB110:AB$196))</f>
        <v>1.7457370879546923</v>
      </c>
      <c r="AC291" s="40">
        <f>INDEX(AC$17:AC$196,ROWS(AC110:AC$196))</f>
        <v>1.6220738290522192</v>
      </c>
      <c r="AD291" s="40">
        <f>-INDEX(AD$17:AD$196,ROWS(AD110:AD$196))</f>
        <v>2.3276494506062564</v>
      </c>
      <c r="AE291" s="40">
        <f>INDEX(AE$17:AE$196,ROWS(AE110:AE$196))</f>
        <v>2.1627651054029591</v>
      </c>
      <c r="AF291" s="40">
        <f>-INDEX(AF$17:AF$196,ROWS(AF110:AF$196))</f>
        <v>2.9095618132578212</v>
      </c>
      <c r="AG291" s="40">
        <f>INDEX(AG$17:AG$196,ROWS(AG110:AG$196))</f>
        <v>2.703456381753699</v>
      </c>
      <c r="AH291" s="40">
        <f>-INDEX(AH$17:AH$196,ROWS(AH110:AH$196))</f>
        <v>3.4914741759093846</v>
      </c>
      <c r="AI291" s="40">
        <f>INDEX(AI$17:AI$196,ROWS(AI110:AI$196))</f>
        <v>3.2441476581044384</v>
      </c>
      <c r="AJ291" s="40">
        <f>-INDEX(AJ$17:AJ$196,ROWS(AJ110:AJ$196))</f>
        <v>4.0733865385609489</v>
      </c>
      <c r="AK291" s="41">
        <f>INDEX(AK$17:AK$196,ROWS(AK110:AK$196))</f>
        <v>3.7848389344551778</v>
      </c>
      <c r="AM291" s="38">
        <f>CHOOSE(Data!$F$13,R291,T291,V291,X291,Z291)</f>
        <v>5.2372112638640775</v>
      </c>
      <c r="AN291" s="38">
        <f>CHOOSE(Data!$F$13,S291,U291,W291,Y291,AA291)</f>
        <v>4.8662214871566576</v>
      </c>
      <c r="AO291" s="38">
        <f>CHOOSE(Data!$F$13,AB291,AD291,AF291,AH291,AJ291)</f>
        <v>3.4914741759093846</v>
      </c>
      <c r="AP291" s="38">
        <f>CHOOSE(Data!$F$13,AC291,AE291,AG291,AI291,AK291)</f>
        <v>3.2441476581044384</v>
      </c>
    </row>
    <row r="292" spans="15:42" x14ac:dyDescent="0.35">
      <c r="R292" s="39">
        <f>-INDEX(R$17:R$196,ROWS(R111:R$196))</f>
        <v>2.9055678694342584</v>
      </c>
      <c r="S292" s="40">
        <f>INDEX(S$17:S$196,ROWS(S111:S$196))</f>
        <v>2.7542042496806696</v>
      </c>
      <c r="T292" s="40">
        <f>-INDEX(T$17:T$196,ROWS(T111:T$196))</f>
        <v>3.48668144332111</v>
      </c>
      <c r="U292" s="40">
        <f>INDEX(U$17:U$196,ROWS(U111:U$196))</f>
        <v>3.305045099616803</v>
      </c>
      <c r="V292" s="40">
        <f>-INDEX(V$17:V$196,ROWS(V111:V$196))</f>
        <v>4.6489085910948136</v>
      </c>
      <c r="W292" s="40">
        <f>INDEX(W$17:W$196,ROWS(W111:W$196))</f>
        <v>4.4067267994890713</v>
      </c>
      <c r="X292" s="40">
        <f>-INDEX(X$17:X$196,ROWS(X111:X$196))</f>
        <v>5.2300221649816647</v>
      </c>
      <c r="Y292" s="40">
        <f>INDEX(Y$17:Y$196,ROWS(Y111:Y$196))</f>
        <v>4.9575676494252052</v>
      </c>
      <c r="Z292" s="40">
        <f>-INDEX(Z$17:Z$196,ROWS(Z111:Z$196))</f>
        <v>5.5786903093137754</v>
      </c>
      <c r="AA292" s="41">
        <f>INDEX(AA$17:AA$196,ROWS(AA111:AA$196))</f>
        <v>5.2880721593868856</v>
      </c>
      <c r="AB292" s="39">
        <f>-INDEX(AB$17:AB$196,ROWS(AB111:AB$196))</f>
        <v>1.743340721660555</v>
      </c>
      <c r="AC292" s="40">
        <f>INDEX(AC$17:AC$196,ROWS(AC111:AC$196))</f>
        <v>1.6525225498084015</v>
      </c>
      <c r="AD292" s="40">
        <f>-INDEX(AD$17:AD$196,ROWS(AD111:AD$196))</f>
        <v>2.3244542955474068</v>
      </c>
      <c r="AE292" s="40">
        <f>INDEX(AE$17:AE$196,ROWS(AE111:AE$196))</f>
        <v>2.2033633997445357</v>
      </c>
      <c r="AF292" s="40">
        <f>-INDEX(AF$17:AF$196,ROWS(AF111:AF$196))</f>
        <v>2.9055678694342584</v>
      </c>
      <c r="AG292" s="40">
        <f>INDEX(AG$17:AG$196,ROWS(AG111:AG$196))</f>
        <v>2.7542042496806696</v>
      </c>
      <c r="AH292" s="40">
        <f>-INDEX(AH$17:AH$196,ROWS(AH111:AH$196))</f>
        <v>3.48668144332111</v>
      </c>
      <c r="AI292" s="40">
        <f>INDEX(AI$17:AI$196,ROWS(AI111:AI$196))</f>
        <v>3.305045099616803</v>
      </c>
      <c r="AJ292" s="40">
        <f>-INDEX(AJ$17:AJ$196,ROWS(AJ111:AJ$196))</f>
        <v>4.0677950172079615</v>
      </c>
      <c r="AK292" s="41">
        <f>INDEX(AK$17:AK$196,ROWS(AK111:AK$196))</f>
        <v>3.855885949552937</v>
      </c>
      <c r="AM292" s="38">
        <f>CHOOSE(Data!$F$13,R292,T292,V292,X292,Z292)</f>
        <v>5.2300221649816647</v>
      </c>
      <c r="AN292" s="38">
        <f>CHOOSE(Data!$F$13,S292,U292,W292,Y292,AA292)</f>
        <v>4.9575676494252052</v>
      </c>
      <c r="AO292" s="38">
        <f>CHOOSE(Data!$F$13,AB292,AD292,AF292,AH292,AJ292)</f>
        <v>3.48668144332111</v>
      </c>
      <c r="AP292" s="38">
        <f>CHOOSE(Data!$F$13,AC292,AE292,AG292,AI292,AK292)</f>
        <v>3.305045099616803</v>
      </c>
    </row>
    <row r="293" spans="15:42" x14ac:dyDescent="0.35">
      <c r="R293" s="39">
        <f>-INDEX(R$17:R$196,ROWS(R112:R$196))</f>
        <v>2.9006888614907971</v>
      </c>
      <c r="S293" s="40">
        <f>INDEX(S$17:S$196,ROWS(S112:S$196))</f>
        <v>2.8048746845306556</v>
      </c>
      <c r="T293" s="40">
        <f>-INDEX(T$17:T$196,ROWS(T112:T$196))</f>
        <v>3.4808266337889564</v>
      </c>
      <c r="U293" s="40">
        <f>INDEX(U$17:U$196,ROWS(U112:U$196))</f>
        <v>3.3658496214367868</v>
      </c>
      <c r="V293" s="40">
        <f>-INDEX(V$17:V$196,ROWS(V112:V$196))</f>
        <v>4.6411021783852746</v>
      </c>
      <c r="W293" s="40">
        <f>INDEX(W$17:W$196,ROWS(W112:W$196))</f>
        <v>4.4877994952490488</v>
      </c>
      <c r="X293" s="40">
        <f>-INDEX(X$17:X$196,ROWS(X112:X$196))</f>
        <v>5.2212399506834348</v>
      </c>
      <c r="Y293" s="40">
        <f>INDEX(Y$17:Y$196,ROWS(Y112:Y$196))</f>
        <v>5.04877443215518</v>
      </c>
      <c r="Z293" s="40">
        <f>-INDEX(Z$17:Z$196,ROWS(Z112:Z$196))</f>
        <v>5.5693226140623304</v>
      </c>
      <c r="AA293" s="41">
        <f>INDEX(AA$17:AA$196,ROWS(AA112:AA$196))</f>
        <v>5.3853593942988596</v>
      </c>
      <c r="AB293" s="39">
        <f>-INDEX(AB$17:AB$196,ROWS(AB112:AB$196))</f>
        <v>1.7404133168944782</v>
      </c>
      <c r="AC293" s="40">
        <f>INDEX(AC$17:AC$196,ROWS(AC112:AC$196))</f>
        <v>1.6829248107183934</v>
      </c>
      <c r="AD293" s="40">
        <f>-INDEX(AD$17:AD$196,ROWS(AD112:AD$196))</f>
        <v>2.3205510891926373</v>
      </c>
      <c r="AE293" s="40">
        <f>INDEX(AE$17:AE$196,ROWS(AE112:AE$196))</f>
        <v>2.2438997476245244</v>
      </c>
      <c r="AF293" s="40">
        <f>-INDEX(AF$17:AF$196,ROWS(AF112:AF$196))</f>
        <v>2.9006888614907971</v>
      </c>
      <c r="AG293" s="40">
        <f>INDEX(AG$17:AG$196,ROWS(AG112:AG$196))</f>
        <v>2.8048746845306556</v>
      </c>
      <c r="AH293" s="40">
        <f>-INDEX(AH$17:AH$196,ROWS(AH112:AH$196))</f>
        <v>3.4808266337889564</v>
      </c>
      <c r="AI293" s="40">
        <f>INDEX(AI$17:AI$196,ROWS(AI112:AI$196))</f>
        <v>3.3658496214367868</v>
      </c>
      <c r="AJ293" s="40">
        <f>-INDEX(AJ$17:AJ$196,ROWS(AJ112:AJ$196))</f>
        <v>4.0609644060871162</v>
      </c>
      <c r="AK293" s="41">
        <f>INDEX(AK$17:AK$196,ROWS(AK112:AK$196))</f>
        <v>3.9268245583429184</v>
      </c>
      <c r="AM293" s="38">
        <f>CHOOSE(Data!$F$13,R293,T293,V293,X293,Z293)</f>
        <v>5.2212399506834348</v>
      </c>
      <c r="AN293" s="38">
        <f>CHOOSE(Data!$F$13,S293,U293,W293,Y293,AA293)</f>
        <v>5.04877443215518</v>
      </c>
      <c r="AO293" s="38">
        <f>CHOOSE(Data!$F$13,AB293,AD293,AF293,AH293,AJ293)</f>
        <v>3.4808266337889564</v>
      </c>
      <c r="AP293" s="38">
        <f>CHOOSE(Data!$F$13,AC293,AE293,AG293,AI293,AK293)</f>
        <v>3.3658496214367868</v>
      </c>
    </row>
    <row r="294" spans="15:42" x14ac:dyDescent="0.35">
      <c r="R294" s="39">
        <f>-INDEX(R$17:R$196,ROWS(R113:R$196))</f>
        <v>2.8949262756205218</v>
      </c>
      <c r="S294" s="40">
        <f>INDEX(S$17:S$196,ROWS(S113:S$196))</f>
        <v>2.8554522515983467</v>
      </c>
      <c r="T294" s="40">
        <f>-INDEX(T$17:T$196,ROWS(T113:T$196))</f>
        <v>3.4739115307446262</v>
      </c>
      <c r="U294" s="40">
        <f>INDEX(U$17:U$196,ROWS(U113:U$196))</f>
        <v>3.4265427019180157</v>
      </c>
      <c r="V294" s="40">
        <f>-INDEX(V$17:V$196,ROWS(V113:V$196))</f>
        <v>4.631882040992835</v>
      </c>
      <c r="W294" s="40">
        <f>INDEX(W$17:W$196,ROWS(W113:W$196))</f>
        <v>4.5687236025573545</v>
      </c>
      <c r="X294" s="40">
        <f>-INDEX(X$17:X$196,ROWS(X113:X$196))</f>
        <v>5.2108672961169393</v>
      </c>
      <c r="Y294" s="40">
        <f>INDEX(Y$17:Y$196,ROWS(Y113:Y$196))</f>
        <v>5.139814052877024</v>
      </c>
      <c r="Z294" s="40">
        <f>-INDEX(Z$17:Z$196,ROWS(Z113:Z$196))</f>
        <v>5.5582584491914018</v>
      </c>
      <c r="AA294" s="41">
        <f>INDEX(AA$17:AA$196,ROWS(AA113:AA$196))</f>
        <v>5.4824683230688249</v>
      </c>
      <c r="AB294" s="39">
        <f>-INDEX(AB$17:AB$196,ROWS(AB113:AB$196))</f>
        <v>1.7369557653723131</v>
      </c>
      <c r="AC294" s="40">
        <f>INDEX(AC$17:AC$196,ROWS(AC113:AC$196))</f>
        <v>1.7132713509590078</v>
      </c>
      <c r="AD294" s="40">
        <f>-INDEX(AD$17:AD$196,ROWS(AD113:AD$196))</f>
        <v>2.3159410204964175</v>
      </c>
      <c r="AE294" s="40">
        <f>INDEX(AE$17:AE$196,ROWS(AE113:AE$196))</f>
        <v>2.2843618012786773</v>
      </c>
      <c r="AF294" s="40">
        <f>-INDEX(AF$17:AF$196,ROWS(AF113:AF$196))</f>
        <v>2.8949262756205218</v>
      </c>
      <c r="AG294" s="40">
        <f>INDEX(AG$17:AG$196,ROWS(AG113:AG$196))</f>
        <v>2.8554522515983467</v>
      </c>
      <c r="AH294" s="40">
        <f>-INDEX(AH$17:AH$196,ROWS(AH113:AH$196))</f>
        <v>3.4739115307446262</v>
      </c>
      <c r="AI294" s="40">
        <f>INDEX(AI$17:AI$196,ROWS(AI113:AI$196))</f>
        <v>3.4265427019180157</v>
      </c>
      <c r="AJ294" s="40">
        <f>-INDEX(AJ$17:AJ$196,ROWS(AJ113:AJ$196))</f>
        <v>4.0528967858687315</v>
      </c>
      <c r="AK294" s="41">
        <f>INDEX(AK$17:AK$196,ROWS(AK113:AK$196))</f>
        <v>3.9976331522376856</v>
      </c>
      <c r="AM294" s="38">
        <f>CHOOSE(Data!$F$13,R294,T294,V294,X294,Z294)</f>
        <v>5.2108672961169393</v>
      </c>
      <c r="AN294" s="38">
        <f>CHOOSE(Data!$F$13,S294,U294,W294,Y294,AA294)</f>
        <v>5.139814052877024</v>
      </c>
      <c r="AO294" s="38">
        <f>CHOOSE(Data!$F$13,AB294,AD294,AF294,AH294,AJ294)</f>
        <v>3.4739115307446262</v>
      </c>
      <c r="AP294" s="38">
        <f>CHOOSE(Data!$F$13,AC294,AE294,AG294,AI294,AK294)</f>
        <v>3.4265427019180157</v>
      </c>
    </row>
    <row r="295" spans="15:42" x14ac:dyDescent="0.35">
      <c r="R295" s="39">
        <f>-INDEX(R$17:R$196,ROWS(R114:R$196))</f>
        <v>2.8882818671629136</v>
      </c>
      <c r="S295" s="40">
        <f>INDEX(S$17:S$196,ROWS(S114:S$196))</f>
        <v>2.9059215444668571</v>
      </c>
      <c r="T295" s="40">
        <f>-INDEX(T$17:T$196,ROWS(T114:T$196))</f>
        <v>3.4659382405954959</v>
      </c>
      <c r="U295" s="40">
        <f>INDEX(U$17:U$196,ROWS(U114:U$196))</f>
        <v>3.4871058533602284</v>
      </c>
      <c r="V295" s="40">
        <f>-INDEX(V$17:V$196,ROWS(V114:V$196))</f>
        <v>4.6212509874606615</v>
      </c>
      <c r="W295" s="40">
        <f>INDEX(W$17:W$196,ROWS(W114:W$196))</f>
        <v>4.6494744711469718</v>
      </c>
      <c r="X295" s="40">
        <f>-INDEX(X$17:X$196,ROWS(X114:X$196))</f>
        <v>5.1989073608932443</v>
      </c>
      <c r="Y295" s="40">
        <f>INDEX(Y$17:Y$196,ROWS(Y114:Y$196))</f>
        <v>5.2306587800403435</v>
      </c>
      <c r="Z295" s="40">
        <f>-INDEX(Z$17:Z$196,ROWS(Z114:Z$196))</f>
        <v>5.5455011849527942</v>
      </c>
      <c r="AA295" s="41">
        <f>INDEX(AA$17:AA$196,ROWS(AA114:AA$196))</f>
        <v>5.5793693653763663</v>
      </c>
      <c r="AB295" s="39">
        <f>-INDEX(AB$17:AB$196,ROWS(AB114:AB$196))</f>
        <v>1.732969120297748</v>
      </c>
      <c r="AC295" s="40">
        <f>INDEX(AC$17:AC$196,ROWS(AC114:AC$196))</f>
        <v>1.7435529266801142</v>
      </c>
      <c r="AD295" s="40">
        <f>-INDEX(AD$17:AD$196,ROWS(AD114:AD$196))</f>
        <v>2.3106254937303308</v>
      </c>
      <c r="AE295" s="40">
        <f>INDEX(AE$17:AE$196,ROWS(AE114:AE$196))</f>
        <v>2.3247372355734859</v>
      </c>
      <c r="AF295" s="40">
        <f>-INDEX(AF$17:AF$196,ROWS(AF114:AF$196))</f>
        <v>2.8882818671629136</v>
      </c>
      <c r="AG295" s="40">
        <f>INDEX(AG$17:AG$196,ROWS(AG114:AG$196))</f>
        <v>2.9059215444668571</v>
      </c>
      <c r="AH295" s="40">
        <f>-INDEX(AH$17:AH$196,ROWS(AH114:AH$196))</f>
        <v>3.4659382405954959</v>
      </c>
      <c r="AI295" s="40">
        <f>INDEX(AI$17:AI$196,ROWS(AI114:AI$196))</f>
        <v>3.4871058533602284</v>
      </c>
      <c r="AJ295" s="40">
        <f>-INDEX(AJ$17:AJ$196,ROWS(AJ114:AJ$196))</f>
        <v>4.0435946140280787</v>
      </c>
      <c r="AK295" s="41">
        <f>INDEX(AK$17:AK$196,ROWS(AK114:AK$196))</f>
        <v>4.0682901622536001</v>
      </c>
      <c r="AM295" s="38">
        <f>CHOOSE(Data!$F$13,R295,T295,V295,X295,Z295)</f>
        <v>5.1989073608932443</v>
      </c>
      <c r="AN295" s="38">
        <f>CHOOSE(Data!$F$13,S295,U295,W295,Y295,AA295)</f>
        <v>5.2306587800403435</v>
      </c>
      <c r="AO295" s="38">
        <f>CHOOSE(Data!$F$13,AB295,AD295,AF295,AH295,AJ295)</f>
        <v>3.4659382405954959</v>
      </c>
      <c r="AP295" s="38">
        <f>CHOOSE(Data!$F$13,AC295,AE295,AG295,AI295,AK295)</f>
        <v>3.4871058533602284</v>
      </c>
    </row>
    <row r="296" spans="15:42" x14ac:dyDescent="0.35">
      <c r="R296" s="39">
        <f>-INDEX(R$17:R$196,ROWS(R115:R$196))</f>
        <v>2.88075766006915</v>
      </c>
      <c r="S296" s="40">
        <f>INDEX(S$17:S$196,ROWS(S115:S$196))</f>
        <v>2.9562671897006747</v>
      </c>
      <c r="T296" s="40">
        <f>-INDEX(T$17:T$196,ROWS(T115:T$196))</f>
        <v>3.4569091920829806</v>
      </c>
      <c r="U296" s="40">
        <f>INDEX(U$17:U$196,ROWS(U115:U$196))</f>
        <v>3.54752062764081</v>
      </c>
      <c r="V296" s="40">
        <f>-INDEX(V$17:V$196,ROWS(V115:V$196))</f>
        <v>4.6092122561106406</v>
      </c>
      <c r="W296" s="40">
        <f>INDEX(W$17:W$196,ROWS(W115:W$196))</f>
        <v>4.7300275035210797</v>
      </c>
      <c r="X296" s="40">
        <f>-INDEX(X$17:X$196,ROWS(X115:X$196))</f>
        <v>5.1853637881244703</v>
      </c>
      <c r="Y296" s="40">
        <f>INDEX(Y$17:Y$196,ROWS(Y115:Y$196))</f>
        <v>5.3212809414612146</v>
      </c>
      <c r="Z296" s="40">
        <f>-INDEX(Z$17:Z$196,ROWS(Z115:Z$196))</f>
        <v>5.5310547073327685</v>
      </c>
      <c r="AA296" s="41">
        <f>INDEX(AA$17:AA$196,ROWS(AA115:AA$196))</f>
        <v>5.676033004225296</v>
      </c>
      <c r="AB296" s="39">
        <f>-INDEX(AB$17:AB$196,ROWS(AB115:AB$196))</f>
        <v>1.7284545960414903</v>
      </c>
      <c r="AC296" s="40">
        <f>INDEX(AC$17:AC$196,ROWS(AC115:AC$196))</f>
        <v>1.773760313820405</v>
      </c>
      <c r="AD296" s="40">
        <f>-INDEX(AD$17:AD$196,ROWS(AD115:AD$196))</f>
        <v>2.3046061280553203</v>
      </c>
      <c r="AE296" s="40">
        <f>INDEX(AE$17:AE$196,ROWS(AE115:AE$196))</f>
        <v>2.3650137517605399</v>
      </c>
      <c r="AF296" s="40">
        <f>-INDEX(AF$17:AF$196,ROWS(AF115:AF$196))</f>
        <v>2.88075766006915</v>
      </c>
      <c r="AG296" s="40">
        <f>INDEX(AG$17:AG$196,ROWS(AG115:AG$196))</f>
        <v>2.9562671897006747</v>
      </c>
      <c r="AH296" s="40">
        <f>-INDEX(AH$17:AH$196,ROWS(AH115:AH$196))</f>
        <v>3.4569091920829806</v>
      </c>
      <c r="AI296" s="40">
        <f>INDEX(AI$17:AI$196,ROWS(AI115:AI$196))</f>
        <v>3.54752062764081</v>
      </c>
      <c r="AJ296" s="40">
        <f>-INDEX(AJ$17:AJ$196,ROWS(AJ115:AJ$196))</f>
        <v>4.0330607240968108</v>
      </c>
      <c r="AK296" s="41">
        <f>INDEX(AK$17:AK$196,ROWS(AK115:AK$196))</f>
        <v>4.1387740655809448</v>
      </c>
      <c r="AM296" s="38">
        <f>CHOOSE(Data!$F$13,R296,T296,V296,X296,Z296)</f>
        <v>5.1853637881244703</v>
      </c>
      <c r="AN296" s="38">
        <f>CHOOSE(Data!$F$13,S296,U296,W296,Y296,AA296)</f>
        <v>5.3212809414612146</v>
      </c>
      <c r="AO296" s="38">
        <f>CHOOSE(Data!$F$13,AB296,AD296,AF296,AH296,AJ296)</f>
        <v>3.4569091920829806</v>
      </c>
      <c r="AP296" s="38">
        <f>CHOOSE(Data!$F$13,AC296,AE296,AG296,AI296,AK296)</f>
        <v>3.54752062764081</v>
      </c>
    </row>
    <row r="297" spans="15:42" x14ac:dyDescent="0.35">
      <c r="O297" s="38"/>
      <c r="P297" s="38"/>
      <c r="Q297" s="38"/>
      <c r="R297" s="39">
        <f>-INDEX(R$17:R$196,ROWS(R116:R$196))</f>
        <v>2.872355946285607</v>
      </c>
      <c r="S297" s="40">
        <f>INDEX(S$17:S$196,ROWS(S116:S$196))</f>
        <v>3.0064738515285461</v>
      </c>
      <c r="T297" s="40">
        <f>-INDEX(T$17:T$196,ROWS(T116:T$196))</f>
        <v>3.4468271355427289</v>
      </c>
      <c r="U297" s="40">
        <f>INDEX(U$17:U$196,ROWS(U116:U$196))</f>
        <v>3.6077686218342562</v>
      </c>
      <c r="V297" s="40">
        <f>-INDEX(V$17:V$196,ROWS(V116:V$196))</f>
        <v>4.5957695140569719</v>
      </c>
      <c r="W297" s="40">
        <f>INDEX(W$17:W$196,ROWS(W116:W$196))</f>
        <v>4.8103581624456746</v>
      </c>
      <c r="X297" s="40">
        <f>-INDEX(X$17:X$196,ROWS(X116:X$196))</f>
        <v>5.1702407033140938</v>
      </c>
      <c r="Y297" s="40">
        <f>INDEX(Y$17:Y$196,ROWS(Y116:Y$196))</f>
        <v>5.4116529327513838</v>
      </c>
      <c r="Z297" s="40">
        <f>-INDEX(Z$17:Z$196,ROWS(Z116:Z$196))</f>
        <v>5.5149234168683661</v>
      </c>
      <c r="AA297" s="41">
        <f>INDEX(AA$17:AA$196,ROWS(AA116:AA$196))</f>
        <v>5.7724297949348093</v>
      </c>
      <c r="AB297" s="39">
        <f>-INDEX(AB$17:AB$196,ROWS(AB116:AB$196))</f>
        <v>1.7234135677713645</v>
      </c>
      <c r="AC297" s="40">
        <f>INDEX(AC$17:AC$196,ROWS(AC116:AC$196))</f>
        <v>1.8038843109171281</v>
      </c>
      <c r="AD297" s="40">
        <f>-INDEX(AD$17:AD$196,ROWS(AD116:AD$196))</f>
        <v>2.2978847570284859</v>
      </c>
      <c r="AE297" s="40">
        <f>INDEX(AE$17:AE$196,ROWS(AE116:AE$196))</f>
        <v>2.4051790812228373</v>
      </c>
      <c r="AF297" s="40">
        <f>-INDEX(AF$17:AF$196,ROWS(AF116:AF$196))</f>
        <v>2.872355946285607</v>
      </c>
      <c r="AG297" s="40">
        <f>INDEX(AG$17:AG$196,ROWS(AG116:AG$196))</f>
        <v>3.0064738515285461</v>
      </c>
      <c r="AH297" s="40">
        <f>-INDEX(AH$17:AH$196,ROWS(AH116:AH$196))</f>
        <v>3.4468271355427289</v>
      </c>
      <c r="AI297" s="40">
        <f>INDEX(AI$17:AI$196,ROWS(AI116:AI$196))</f>
        <v>3.6077686218342562</v>
      </c>
      <c r="AJ297" s="40">
        <f>-INDEX(AJ$17:AJ$196,ROWS(AJ116:AJ$196))</f>
        <v>4.0212983247998499</v>
      </c>
      <c r="AK297" s="41">
        <f>INDEX(AK$17:AK$196,ROWS(AK116:AK$196))</f>
        <v>4.2090633921399645</v>
      </c>
      <c r="AM297" s="38">
        <f>CHOOSE(Data!$F$13,R297,T297,V297,X297,Z297)</f>
        <v>5.1702407033140938</v>
      </c>
      <c r="AN297" s="38">
        <f>CHOOSE(Data!$F$13,S297,U297,W297,Y297,AA297)</f>
        <v>5.4116529327513838</v>
      </c>
      <c r="AO297" s="38">
        <f>CHOOSE(Data!$F$13,AB297,AD297,AF297,AH297,AJ297)</f>
        <v>3.4468271355427289</v>
      </c>
      <c r="AP297" s="38">
        <f>CHOOSE(Data!$F$13,AC297,AE297,AG297,AI297,AK297)</f>
        <v>3.6077686218342562</v>
      </c>
    </row>
    <row r="298" spans="15:42" x14ac:dyDescent="0.35">
      <c r="P298" s="38"/>
      <c r="R298" s="39">
        <f>-INDEX(R$17:R$196,ROWS(R117:R$196))</f>
        <v>2.8630792850556874</v>
      </c>
      <c r="S298" s="40">
        <f>INDEX(S$17:S$196,ROWS(S117:S$196))</f>
        <v>3.0565262365149222</v>
      </c>
      <c r="T298" s="40">
        <f>-INDEX(T$17:T$196,ROWS(T117:T$196))</f>
        <v>3.4356951420668245</v>
      </c>
      <c r="U298" s="40">
        <f>INDEX(U$17:U$196,ROWS(U117:U$196))</f>
        <v>3.6678314838179058</v>
      </c>
      <c r="V298" s="40">
        <f>-INDEX(V$17:V$196,ROWS(V117:V$196))</f>
        <v>4.5809268560890999</v>
      </c>
      <c r="W298" s="40">
        <f>INDEX(W$17:W$196,ROWS(W117:W$196))</f>
        <v>4.8904419784238753</v>
      </c>
      <c r="X298" s="40">
        <f>-INDEX(X$17:X$196,ROWS(X117:X$196))</f>
        <v>5.1535427131002374</v>
      </c>
      <c r="Y298" s="40">
        <f>INDEX(Y$17:Y$196,ROWS(Y117:Y$196))</f>
        <v>5.5017472257268594</v>
      </c>
      <c r="Z298" s="40">
        <f>-INDEX(Z$17:Z$196,ROWS(Z117:Z$196))</f>
        <v>5.4971122273069204</v>
      </c>
      <c r="AA298" s="41">
        <f>INDEX(AA$17:AA$196,ROWS(AA117:AA$196))</f>
        <v>5.8685303741086505</v>
      </c>
      <c r="AB298" s="39">
        <f>-INDEX(AB$17:AB$196,ROWS(AB117:AB$196))</f>
        <v>1.7178475710334122</v>
      </c>
      <c r="AC298" s="40">
        <f>INDEX(AC$17:AC$196,ROWS(AC117:AC$196))</f>
        <v>1.8339157419089529</v>
      </c>
      <c r="AD298" s="40">
        <f>-INDEX(AD$17:AD$196,ROWS(AD117:AD$196))</f>
        <v>2.2904634280445499</v>
      </c>
      <c r="AE298" s="40">
        <f>INDEX(AE$17:AE$196,ROWS(AE117:AE$196))</f>
        <v>2.4452209892119376</v>
      </c>
      <c r="AF298" s="40">
        <f>-INDEX(AF$17:AF$196,ROWS(AF117:AF$196))</f>
        <v>2.8630792850556874</v>
      </c>
      <c r="AG298" s="40">
        <f>INDEX(AG$17:AG$196,ROWS(AG117:AG$196))</f>
        <v>3.0565262365149222</v>
      </c>
      <c r="AH298" s="40">
        <f>-INDEX(AH$17:AH$196,ROWS(AH117:AH$196))</f>
        <v>3.4356951420668245</v>
      </c>
      <c r="AI298" s="40">
        <f>INDEX(AI$17:AI$196,ROWS(AI117:AI$196))</f>
        <v>3.6678314838179058</v>
      </c>
      <c r="AJ298" s="40">
        <f>-INDEX(AJ$17:AJ$196,ROWS(AJ117:AJ$196))</f>
        <v>4.0083109990779624</v>
      </c>
      <c r="AK298" s="41">
        <f>INDEX(AK$17:AK$196,ROWS(AK117:AK$196))</f>
        <v>4.2791367311208903</v>
      </c>
      <c r="AM298" s="38">
        <f>CHOOSE(Data!$F$13,R298,T298,V298,X298,Z298)</f>
        <v>5.1535427131002374</v>
      </c>
      <c r="AN298" s="38">
        <f>CHOOSE(Data!$F$13,S298,U298,W298,Y298,AA298)</f>
        <v>5.5017472257268594</v>
      </c>
      <c r="AO298" s="38">
        <f>CHOOSE(Data!$F$13,AB298,AD298,AF298,AH298,AJ298)</f>
        <v>3.4356951420668245</v>
      </c>
      <c r="AP298" s="38">
        <f>CHOOSE(Data!$F$13,AC298,AE298,AG298,AI298,AK298)</f>
        <v>3.6678314838179058</v>
      </c>
    </row>
    <row r="299" spans="15:42" x14ac:dyDescent="0.35">
      <c r="P299" s="38"/>
      <c r="R299" s="39">
        <f>-INDEX(R$17:R$196,ROWS(R118:R$196))</f>
        <v>2.8529305021402656</v>
      </c>
      <c r="S299" s="40">
        <f>INDEX(S$17:S$196,ROWS(S118:S$196))</f>
        <v>3.1064090982184651</v>
      </c>
      <c r="T299" s="40">
        <f>-INDEX(T$17:T$196,ROWS(T118:T$196))</f>
        <v>3.4235166025683186</v>
      </c>
      <c r="U299" s="40">
        <f>INDEX(U$17:U$196,ROWS(U118:U$196))</f>
        <v>3.7276909178621578</v>
      </c>
      <c r="V299" s="40">
        <f>-INDEX(V$17:V$196,ROWS(V118:V$196))</f>
        <v>4.564688803424426</v>
      </c>
      <c r="W299" s="40">
        <f>INDEX(W$17:W$196,ROWS(W118:W$196))</f>
        <v>4.970254557149544</v>
      </c>
      <c r="X299" s="40">
        <f>-INDEX(X$17:X$196,ROWS(X118:X$196))</f>
        <v>5.1352749038524781</v>
      </c>
      <c r="Y299" s="40">
        <f>INDEX(Y$17:Y$196,ROWS(Y118:Y$196))</f>
        <v>5.5915363767932362</v>
      </c>
      <c r="Z299" s="40">
        <f>-INDEX(Z$17:Z$196,ROWS(Z118:Z$196))</f>
        <v>5.4776265641093094</v>
      </c>
      <c r="AA299" s="41">
        <f>INDEX(AA$17:AA$196,ROWS(AA118:AA$196))</f>
        <v>5.9643054685794521</v>
      </c>
      <c r="AB299" s="39">
        <f>-INDEX(AB$17:AB$196,ROWS(AB118:AB$196))</f>
        <v>1.7117583012841593</v>
      </c>
      <c r="AC299" s="40">
        <f>INDEX(AC$17:AC$196,ROWS(AC118:AC$196))</f>
        <v>1.8638454589310789</v>
      </c>
      <c r="AD299" s="40">
        <f>-INDEX(AD$17:AD$196,ROWS(AD118:AD$196))</f>
        <v>2.282344401712213</v>
      </c>
      <c r="AE299" s="40">
        <f>INDEX(AE$17:AE$196,ROWS(AE118:AE$196))</f>
        <v>2.485127278574772</v>
      </c>
      <c r="AF299" s="40">
        <f>-INDEX(AF$17:AF$196,ROWS(AF118:AF$196))</f>
        <v>2.8529305021402656</v>
      </c>
      <c r="AG299" s="40">
        <f>INDEX(AG$17:AG$196,ROWS(AG118:AG$196))</f>
        <v>3.1064090982184651</v>
      </c>
      <c r="AH299" s="40">
        <f>-INDEX(AH$17:AH$196,ROWS(AH118:AH$196))</f>
        <v>3.4235166025683186</v>
      </c>
      <c r="AI299" s="40">
        <f>INDEX(AI$17:AI$196,ROWS(AI118:AI$196))</f>
        <v>3.7276909178621578</v>
      </c>
      <c r="AJ299" s="40">
        <f>-INDEX(AJ$17:AJ$196,ROWS(AJ118:AJ$196))</f>
        <v>3.994102702996372</v>
      </c>
      <c r="AK299" s="41">
        <f>INDEX(AK$17:AK$196,ROWS(AK118:AK$196))</f>
        <v>4.3489727375058509</v>
      </c>
      <c r="AM299" s="38">
        <f>CHOOSE(Data!$F$13,R299,T299,V299,X299,Z299)</f>
        <v>5.1352749038524781</v>
      </c>
      <c r="AN299" s="38">
        <f>CHOOSE(Data!$F$13,S299,U299,W299,Y299,AA299)</f>
        <v>5.5915363767932362</v>
      </c>
      <c r="AO299" s="38">
        <f>CHOOSE(Data!$F$13,AB299,AD299,AF299,AH299,AJ299)</f>
        <v>3.4235166025683186</v>
      </c>
      <c r="AP299" s="38">
        <f>CHOOSE(Data!$F$13,AC299,AE299,AG299,AI299,AK299)</f>
        <v>3.7276909178621578</v>
      </c>
    </row>
    <row r="300" spans="15:42" x14ac:dyDescent="0.35">
      <c r="P300" s="38"/>
      <c r="R300" s="39">
        <f>-INDEX(R$17:R$196,ROWS(R119:R$196))</f>
        <v>2.8419126889569362</v>
      </c>
      <c r="S300" s="40">
        <f>INDEX(S$17:S$196,ROWS(S119:S$196))</f>
        <v>3.1561072418362719</v>
      </c>
      <c r="T300" s="40">
        <f>-INDEX(T$17:T$196,ROWS(T119:T$196))</f>
        <v>3.4102952267483237</v>
      </c>
      <c r="U300" s="40">
        <f>INDEX(U$17:U$196,ROWS(U119:U$196))</f>
        <v>3.7873286902035264</v>
      </c>
      <c r="V300" s="40">
        <f>-INDEX(V$17:V$196,ROWS(V119:V$196))</f>
        <v>4.5470603023310989</v>
      </c>
      <c r="W300" s="40">
        <f>INDEX(W$17:W$196,ROWS(W119:W$196))</f>
        <v>5.0497715869380357</v>
      </c>
      <c r="X300" s="40">
        <f>-INDEX(X$17:X$196,ROWS(X119:X$196))</f>
        <v>5.1154428401224861</v>
      </c>
      <c r="Y300" s="40">
        <f>INDEX(Y$17:Y$196,ROWS(Y119:Y$196))</f>
        <v>5.6809930353052902</v>
      </c>
      <c r="Z300" s="40">
        <f>-INDEX(Z$17:Z$196,ROWS(Z119:Z$196))</f>
        <v>5.4564723627973173</v>
      </c>
      <c r="AA300" s="41">
        <f>INDEX(AA$17:AA$196,ROWS(AA119:AA$196))</f>
        <v>6.0597259043256413</v>
      </c>
      <c r="AB300" s="39">
        <f>-INDEX(AB$17:AB$196,ROWS(AB119:AB$196))</f>
        <v>1.7051476133741619</v>
      </c>
      <c r="AC300" s="40">
        <f>INDEX(AC$17:AC$196,ROWS(AC119:AC$196))</f>
        <v>1.8936643451017632</v>
      </c>
      <c r="AD300" s="40">
        <f>-INDEX(AD$17:AD$196,ROWS(AD119:AD$196))</f>
        <v>2.2735301511655495</v>
      </c>
      <c r="AE300" s="40">
        <f>INDEX(AE$17:AE$196,ROWS(AE119:AE$196))</f>
        <v>2.5248857934690179</v>
      </c>
      <c r="AF300" s="40">
        <f>-INDEX(AF$17:AF$196,ROWS(AF119:AF$196))</f>
        <v>2.8419126889569362</v>
      </c>
      <c r="AG300" s="40">
        <f>INDEX(AG$17:AG$196,ROWS(AG119:AG$196))</f>
        <v>3.1561072418362719</v>
      </c>
      <c r="AH300" s="40">
        <f>-INDEX(AH$17:AH$196,ROWS(AH119:AH$196))</f>
        <v>3.4102952267483237</v>
      </c>
      <c r="AI300" s="40">
        <f>INDEX(AI$17:AI$196,ROWS(AI119:AI$196))</f>
        <v>3.7873286902035264</v>
      </c>
      <c r="AJ300" s="40">
        <f>-INDEX(AJ$17:AJ$196,ROWS(AJ119:AJ$196))</f>
        <v>3.9786777645397113</v>
      </c>
      <c r="AK300" s="41">
        <f>INDEX(AK$17:AK$196,ROWS(AK119:AK$196))</f>
        <v>4.4185501385707813</v>
      </c>
      <c r="AM300" s="38">
        <f>CHOOSE(Data!$F$13,R300,T300,V300,X300,Z300)</f>
        <v>5.1154428401224861</v>
      </c>
      <c r="AN300" s="38">
        <f>CHOOSE(Data!$F$13,S300,U300,W300,Y300,AA300)</f>
        <v>5.6809930353052902</v>
      </c>
      <c r="AO300" s="38">
        <f>CHOOSE(Data!$F$13,AB300,AD300,AF300,AH300,AJ300)</f>
        <v>3.4102952267483237</v>
      </c>
      <c r="AP300" s="38">
        <f>CHOOSE(Data!$F$13,AC300,AE300,AG300,AI300,AK300)</f>
        <v>3.7873286902035264</v>
      </c>
    </row>
    <row r="301" spans="15:42" x14ac:dyDescent="0.35">
      <c r="P301" s="38"/>
      <c r="R301" s="39">
        <f>-INDEX(R$17:R$196,ROWS(R120:R$196))</f>
        <v>2.8300292016383226</v>
      </c>
      <c r="S301" s="40">
        <f>INDEX(S$17:S$196,ROWS(S120:S$196))</f>
        <v>3.2056055288323639</v>
      </c>
      <c r="T301" s="40">
        <f>-INDEX(T$17:T$196,ROWS(T120:T$196))</f>
        <v>3.396035041965987</v>
      </c>
      <c r="U301" s="40">
        <f>INDEX(U$17:U$196,ROWS(U120:U$196))</f>
        <v>3.8467266345988365</v>
      </c>
      <c r="V301" s="40">
        <f>-INDEX(V$17:V$196,ROWS(V120:V$196))</f>
        <v>4.5280467226213155</v>
      </c>
      <c r="W301" s="40">
        <f>INDEX(W$17:W$196,ROWS(W120:W$196))</f>
        <v>5.1289688461317819</v>
      </c>
      <c r="X301" s="40">
        <f>-INDEX(X$17:X$196,ROWS(X120:X$196))</f>
        <v>5.0940525629489803</v>
      </c>
      <c r="Y301" s="40">
        <f>INDEX(Y$17:Y$196,ROWS(Y120:Y$196))</f>
        <v>5.7700899518982549</v>
      </c>
      <c r="Z301" s="40">
        <f>-INDEX(Z$17:Z$196,ROWS(Z120:Z$196))</f>
        <v>5.4336560671455789</v>
      </c>
      <c r="AA301" s="41">
        <f>INDEX(AA$17:AA$196,ROWS(AA120:AA$196))</f>
        <v>6.1547626153581385</v>
      </c>
      <c r="AB301" s="39">
        <f>-INDEX(AB$17:AB$196,ROWS(AB120:AB$196))</f>
        <v>1.6980175209829935</v>
      </c>
      <c r="AC301" s="40">
        <f>INDEX(AC$17:AC$196,ROWS(AC120:AC$196))</f>
        <v>1.9233633172994182</v>
      </c>
      <c r="AD301" s="40">
        <f>-INDEX(AD$17:AD$196,ROWS(AD120:AD$196))</f>
        <v>2.2640233613106577</v>
      </c>
      <c r="AE301" s="40">
        <f>INDEX(AE$17:AE$196,ROWS(AE120:AE$196))</f>
        <v>2.564484423065891</v>
      </c>
      <c r="AF301" s="40">
        <f>-INDEX(AF$17:AF$196,ROWS(AF120:AF$196))</f>
        <v>2.8300292016383226</v>
      </c>
      <c r="AG301" s="40">
        <f>INDEX(AG$17:AG$196,ROWS(AG120:AG$196))</f>
        <v>3.2056055288323639</v>
      </c>
      <c r="AH301" s="40">
        <f>-INDEX(AH$17:AH$196,ROWS(AH120:AH$196))</f>
        <v>3.396035041965987</v>
      </c>
      <c r="AI301" s="40">
        <f>INDEX(AI$17:AI$196,ROWS(AI120:AI$196))</f>
        <v>3.8467266345988365</v>
      </c>
      <c r="AJ301" s="40">
        <f>-INDEX(AJ$17:AJ$196,ROWS(AJ120:AJ$196))</f>
        <v>3.9620408822936515</v>
      </c>
      <c r="AK301" s="41">
        <f>INDEX(AK$17:AK$196,ROWS(AK120:AK$196))</f>
        <v>4.487847740365309</v>
      </c>
      <c r="AM301" s="38">
        <f>CHOOSE(Data!$F$13,R301,T301,V301,X301,Z301)</f>
        <v>5.0940525629489803</v>
      </c>
      <c r="AN301" s="38">
        <f>CHOOSE(Data!$F$13,S301,U301,W301,Y301,AA301)</f>
        <v>5.7700899518982549</v>
      </c>
      <c r="AO301" s="38">
        <f>CHOOSE(Data!$F$13,AB301,AD301,AF301,AH301,AJ301)</f>
        <v>3.396035041965987</v>
      </c>
      <c r="AP301" s="38">
        <f>CHOOSE(Data!$F$13,AC301,AE301,AG301,AI301,AK301)</f>
        <v>3.8467266345988365</v>
      </c>
    </row>
    <row r="302" spans="15:42" x14ac:dyDescent="0.35">
      <c r="P302" s="38"/>
      <c r="R302" s="39">
        <f>-INDEX(R$17:R$196,ROWS(R121:R$196))</f>
        <v>2.817283660009783</v>
      </c>
      <c r="S302" s="40">
        <f>INDEX(S$17:S$196,ROWS(S121:S$196))</f>
        <v>3.2548888815490185</v>
      </c>
      <c r="T302" s="40">
        <f>-INDEX(T$17:T$196,ROWS(T121:T$196))</f>
        <v>3.3807403920117389</v>
      </c>
      <c r="U302" s="40">
        <f>INDEX(U$17:U$196,ROWS(U121:U$196))</f>
        <v>3.9058666578588217</v>
      </c>
      <c r="V302" s="40">
        <f>-INDEX(V$17:V$196,ROWS(V121:V$196))</f>
        <v>4.5076538560156525</v>
      </c>
      <c r="W302" s="40">
        <f>INDEX(W$17:W$196,ROWS(W121:W$196))</f>
        <v>5.2078222104784304</v>
      </c>
      <c r="X302" s="40">
        <f>-INDEX(X$17:X$196,ROWS(X121:X$196))</f>
        <v>5.0711105880176088</v>
      </c>
      <c r="Y302" s="40">
        <f>INDEX(Y$17:Y$196,ROWS(Y121:Y$196))</f>
        <v>5.8587999867882328</v>
      </c>
      <c r="Z302" s="40">
        <f>-INDEX(Z$17:Z$196,ROWS(Z121:Z$196))</f>
        <v>5.4091846272187825</v>
      </c>
      <c r="AA302" s="41">
        <f>INDEX(AA$17:AA$196,ROWS(AA121:AA$196))</f>
        <v>6.2493866525741151</v>
      </c>
      <c r="AB302" s="39">
        <f>-INDEX(AB$17:AB$196,ROWS(AB121:AB$196))</f>
        <v>1.6903701960058695</v>
      </c>
      <c r="AC302" s="40">
        <f>INDEX(AC$17:AC$196,ROWS(AC121:AC$196))</f>
        <v>1.9529333289294108</v>
      </c>
      <c r="AD302" s="40">
        <f>-INDEX(AD$17:AD$196,ROWS(AD121:AD$196))</f>
        <v>2.2538269280078262</v>
      </c>
      <c r="AE302" s="40">
        <f>INDEX(AE$17:AE$196,ROWS(AE121:AE$196))</f>
        <v>2.6039111052392152</v>
      </c>
      <c r="AF302" s="40">
        <f>-INDEX(AF$17:AF$196,ROWS(AF121:AF$196))</f>
        <v>2.817283660009783</v>
      </c>
      <c r="AG302" s="40">
        <f>INDEX(AG$17:AG$196,ROWS(AG121:AG$196))</f>
        <v>3.2548888815490185</v>
      </c>
      <c r="AH302" s="40">
        <f>-INDEX(AH$17:AH$196,ROWS(AH121:AH$196))</f>
        <v>3.3807403920117389</v>
      </c>
      <c r="AI302" s="40">
        <f>INDEX(AI$17:AI$196,ROWS(AI121:AI$196))</f>
        <v>3.9058666578588217</v>
      </c>
      <c r="AJ302" s="40">
        <f>-INDEX(AJ$17:AJ$196,ROWS(AJ121:AJ$196))</f>
        <v>3.9441971240136957</v>
      </c>
      <c r="AK302" s="41">
        <f>INDEX(AK$17:AK$196,ROWS(AK121:AK$196))</f>
        <v>4.5568444341686254</v>
      </c>
      <c r="AM302" s="38">
        <f>CHOOSE(Data!$F$13,R302,T302,V302,X302,Z302)</f>
        <v>5.0711105880176088</v>
      </c>
      <c r="AN302" s="38">
        <f>CHOOSE(Data!$F$13,S302,U302,W302,Y302,AA302)</f>
        <v>5.8587999867882328</v>
      </c>
      <c r="AO302" s="38">
        <f>CHOOSE(Data!$F$13,AB302,AD302,AF302,AH302,AJ302)</f>
        <v>3.3807403920117389</v>
      </c>
      <c r="AP302" s="38">
        <f>CHOOSE(Data!$F$13,AC302,AE302,AG302,AI302,AK302)</f>
        <v>3.9058666578588217</v>
      </c>
    </row>
    <row r="303" spans="15:42" x14ac:dyDescent="0.35">
      <c r="P303" s="38"/>
      <c r="R303" s="39">
        <f>-INDEX(R$17:R$196,ROWS(R122:R$196))</f>
        <v>2.8036799464867617</v>
      </c>
      <c r="S303" s="40">
        <f>INDEX(S$17:S$196,ROWS(S122:S$196))</f>
        <v>3.3039422877995825</v>
      </c>
      <c r="T303" s="40">
        <f>-INDEX(T$17:T$196,ROWS(T122:T$196))</f>
        <v>3.3644159357841148</v>
      </c>
      <c r="U303" s="40">
        <f>INDEX(U$17:U$196,ROWS(U122:U$196))</f>
        <v>3.9647307453594998</v>
      </c>
      <c r="V303" s="40">
        <f>-INDEX(V$17:V$196,ROWS(V122:V$196))</f>
        <v>4.4858879143788197</v>
      </c>
      <c r="W303" s="40">
        <f>INDEX(W$17:W$196,ROWS(W122:W$196))</f>
        <v>5.2863076604793324</v>
      </c>
      <c r="X303" s="40">
        <f>-INDEX(X$17:X$196,ROWS(X122:X$196))</f>
        <v>5.0466239036761715</v>
      </c>
      <c r="Y303" s="40">
        <f>INDEX(Y$17:Y$196,ROWS(Y122:Y$196))</f>
        <v>5.9470961180392488</v>
      </c>
      <c r="Z303" s="40">
        <f>-INDEX(Z$17:Z$196,ROWS(Z122:Z$196))</f>
        <v>5.3830654972545826</v>
      </c>
      <c r="AA303" s="41">
        <f>INDEX(AA$17:AA$196,ROWS(AA122:AA$196))</f>
        <v>6.3435691925751989</v>
      </c>
      <c r="AB303" s="39">
        <f>-INDEX(AB$17:AB$196,ROWS(AB122:AB$196))</f>
        <v>1.6822079678920574</v>
      </c>
      <c r="AC303" s="40">
        <f>INDEX(AC$17:AC$196,ROWS(AC122:AC$196))</f>
        <v>1.9823653726797499</v>
      </c>
      <c r="AD303" s="40">
        <f>-INDEX(AD$17:AD$196,ROWS(AD122:AD$196))</f>
        <v>2.2429439571894099</v>
      </c>
      <c r="AE303" s="40">
        <f>INDEX(AE$17:AE$196,ROWS(AE122:AE$196))</f>
        <v>2.6431538302396662</v>
      </c>
      <c r="AF303" s="40">
        <f>-INDEX(AF$17:AF$196,ROWS(AF122:AF$196))</f>
        <v>2.8036799464867617</v>
      </c>
      <c r="AG303" s="40">
        <f>INDEX(AG$17:AG$196,ROWS(AG122:AG$196))</f>
        <v>3.3039422877995825</v>
      </c>
      <c r="AH303" s="40">
        <f>-INDEX(AH$17:AH$196,ROWS(AH122:AH$196))</f>
        <v>3.3644159357841148</v>
      </c>
      <c r="AI303" s="40">
        <f>INDEX(AI$17:AI$196,ROWS(AI122:AI$196))</f>
        <v>3.9647307453594998</v>
      </c>
      <c r="AJ303" s="40">
        <f>-INDEX(AJ$17:AJ$196,ROWS(AJ122:AJ$196))</f>
        <v>3.925151925081467</v>
      </c>
      <c r="AK303" s="41">
        <f>INDEX(AK$17:AK$196,ROWS(AK122:AK$196))</f>
        <v>4.6255192029194161</v>
      </c>
      <c r="AM303" s="38">
        <f>CHOOSE(Data!$F$13,R303,T303,V303,X303,Z303)</f>
        <v>5.0466239036761715</v>
      </c>
      <c r="AN303" s="38">
        <f>CHOOSE(Data!$F$13,S303,U303,W303,Y303,AA303)</f>
        <v>5.9470961180392488</v>
      </c>
      <c r="AO303" s="38">
        <f>CHOOSE(Data!$F$13,AB303,AD303,AF303,AH303,AJ303)</f>
        <v>3.3644159357841148</v>
      </c>
      <c r="AP303" s="38">
        <f>CHOOSE(Data!$F$13,AC303,AE303,AG303,AI303,AK303)</f>
        <v>3.9647307453594998</v>
      </c>
    </row>
    <row r="304" spans="15:42" x14ac:dyDescent="0.35">
      <c r="P304" s="38"/>
      <c r="R304" s="39">
        <f>-INDEX(R$17:R$196,ROWS(R123:R$196))</f>
        <v>2.7892222048921851</v>
      </c>
      <c r="S304" s="40">
        <f>INDEX(S$17:S$196,ROWS(S123:S$196))</f>
        <v>3.3527508054413162</v>
      </c>
      <c r="T304" s="40">
        <f>-INDEX(T$17:T$196,ROWS(T123:T$196))</f>
        <v>3.3470666458706226</v>
      </c>
      <c r="U304" s="40">
        <f>INDEX(U$17:U$196,ROWS(U123:U$196))</f>
        <v>4.0233009665295798</v>
      </c>
      <c r="V304" s="40">
        <f>-INDEX(V$17:V$196,ROWS(V123:V$196))</f>
        <v>4.462755527827496</v>
      </c>
      <c r="W304" s="40">
        <f>INDEX(W$17:W$196,ROWS(W123:W$196))</f>
        <v>5.3644012887061061</v>
      </c>
      <c r="X304" s="40">
        <f>-INDEX(X$17:X$196,ROWS(X123:X$196))</f>
        <v>5.020599968805934</v>
      </c>
      <c r="Y304" s="40">
        <f>INDEX(Y$17:Y$196,ROWS(Y123:Y$196))</f>
        <v>6.0349514497943701</v>
      </c>
      <c r="Z304" s="40">
        <f>-INDEX(Z$17:Z$196,ROWS(Z123:Z$196))</f>
        <v>5.3553066333929955</v>
      </c>
      <c r="AA304" s="41">
        <f>INDEX(AA$17:AA$196,ROWS(AA123:AA$196))</f>
        <v>6.437281546447327</v>
      </c>
      <c r="AB304" s="39">
        <f>-INDEX(AB$17:AB$196,ROWS(AB123:AB$196))</f>
        <v>1.6735333229353113</v>
      </c>
      <c r="AC304" s="40">
        <f>INDEX(AC$17:AC$196,ROWS(AC123:AC$196))</f>
        <v>2.0116504832647899</v>
      </c>
      <c r="AD304" s="40">
        <f>-INDEX(AD$17:AD$196,ROWS(AD123:AD$196))</f>
        <v>2.231377763913748</v>
      </c>
      <c r="AE304" s="40">
        <f>INDEX(AE$17:AE$196,ROWS(AE123:AE$196))</f>
        <v>2.6822006443530531</v>
      </c>
      <c r="AF304" s="40">
        <f>-INDEX(AF$17:AF$196,ROWS(AF123:AF$196))</f>
        <v>2.7892222048921851</v>
      </c>
      <c r="AG304" s="40">
        <f>INDEX(AG$17:AG$196,ROWS(AG123:AG$196))</f>
        <v>3.3527508054413162</v>
      </c>
      <c r="AH304" s="40">
        <f>-INDEX(AH$17:AH$196,ROWS(AH123:AH$196))</f>
        <v>3.3470666458706226</v>
      </c>
      <c r="AI304" s="40">
        <f>INDEX(AI$17:AI$196,ROWS(AI123:AI$196))</f>
        <v>4.0233009665295798</v>
      </c>
      <c r="AJ304" s="40">
        <f>-INDEX(AJ$17:AJ$196,ROWS(AJ123:AJ$196))</f>
        <v>3.9049110868490593</v>
      </c>
      <c r="AK304" s="41">
        <f>INDEX(AK$17:AK$196,ROWS(AK123:AK$196))</f>
        <v>4.693851127617843</v>
      </c>
      <c r="AM304" s="38">
        <f>CHOOSE(Data!$F$13,R304,T304,V304,X304,Z304)</f>
        <v>5.020599968805934</v>
      </c>
      <c r="AN304" s="38">
        <f>CHOOSE(Data!$F$13,S304,U304,W304,Y304,AA304)</f>
        <v>6.0349514497943701</v>
      </c>
      <c r="AO304" s="38">
        <f>CHOOSE(Data!$F$13,AB304,AD304,AF304,AH304,AJ304)</f>
        <v>3.3470666458706226</v>
      </c>
      <c r="AP304" s="38">
        <f>CHOOSE(Data!$F$13,AC304,AE304,AG304,AI304,AK304)</f>
        <v>4.0233009665295798</v>
      </c>
    </row>
    <row r="305" spans="16:42" x14ac:dyDescent="0.35">
      <c r="P305" s="38"/>
      <c r="R305" s="39">
        <f>-INDEX(R$17:R$196,ROWS(R124:R$196))</f>
        <v>2.7739148391941977</v>
      </c>
      <c r="S305" s="40">
        <f>INDEX(S$17:S$196,ROWS(S124:S$196))</f>
        <v>3.401299566926931</v>
      </c>
      <c r="T305" s="40">
        <f>-INDEX(T$17:T$196,ROWS(T124:T$196))</f>
        <v>3.3286978070330369</v>
      </c>
      <c r="U305" s="40">
        <f>INDEX(U$17:U$196,ROWS(U124:U$196))</f>
        <v>4.0815594803123165</v>
      </c>
      <c r="V305" s="40">
        <f>-INDEX(V$17:V$196,ROWS(V124:V$196))</f>
        <v>4.4382637427107161</v>
      </c>
      <c r="W305" s="40">
        <f>INDEX(W$17:W$196,ROWS(W124:W$196))</f>
        <v>5.4420793070830893</v>
      </c>
      <c r="X305" s="40">
        <f>-INDEX(X$17:X$196,ROWS(X124:X$196))</f>
        <v>4.9930467105495557</v>
      </c>
      <c r="Y305" s="40">
        <f>INDEX(Y$17:Y$196,ROWS(Y124:Y$196))</f>
        <v>6.1223392204684748</v>
      </c>
      <c r="Z305" s="40">
        <f>-INDEX(Z$17:Z$196,ROWS(Z124:Z$196))</f>
        <v>5.3259164912528583</v>
      </c>
      <c r="AA305" s="41">
        <f>INDEX(AA$17:AA$196,ROWS(AA124:AA$196))</f>
        <v>6.5304951684997059</v>
      </c>
      <c r="AB305" s="39">
        <f>-INDEX(AB$17:AB$196,ROWS(AB124:AB$196))</f>
        <v>1.6643489035165184</v>
      </c>
      <c r="AC305" s="40">
        <f>INDEX(AC$17:AC$196,ROWS(AC124:AC$196))</f>
        <v>2.0407797401561583</v>
      </c>
      <c r="AD305" s="40">
        <f>-INDEX(AD$17:AD$196,ROWS(AD124:AD$196))</f>
        <v>2.2191318713553581</v>
      </c>
      <c r="AE305" s="40">
        <f>INDEX(AE$17:AE$196,ROWS(AE124:AE$196))</f>
        <v>2.7210396535415446</v>
      </c>
      <c r="AF305" s="40">
        <f>-INDEX(AF$17:AF$196,ROWS(AF124:AF$196))</f>
        <v>2.7739148391941977</v>
      </c>
      <c r="AG305" s="40">
        <f>INDEX(AG$17:AG$196,ROWS(AG124:AG$196))</f>
        <v>3.401299566926931</v>
      </c>
      <c r="AH305" s="40">
        <f>-INDEX(AH$17:AH$196,ROWS(AH124:AH$196))</f>
        <v>3.3286978070330369</v>
      </c>
      <c r="AI305" s="40">
        <f>INDEX(AI$17:AI$196,ROWS(AI124:AI$196))</f>
        <v>4.0815594803123165</v>
      </c>
      <c r="AJ305" s="40">
        <f>-INDEX(AJ$17:AJ$196,ROWS(AJ124:AJ$196))</f>
        <v>3.8834807748718765</v>
      </c>
      <c r="AK305" s="41">
        <f>INDEX(AK$17:AK$196,ROWS(AK124:AK$196))</f>
        <v>4.7618193936977029</v>
      </c>
      <c r="AM305" s="38">
        <f>CHOOSE(Data!$F$13,R305,T305,V305,X305,Z305)</f>
        <v>4.9930467105495557</v>
      </c>
      <c r="AN305" s="38">
        <f>CHOOSE(Data!$F$13,S305,U305,W305,Y305,AA305)</f>
        <v>6.1223392204684748</v>
      </c>
      <c r="AO305" s="38">
        <f>CHOOSE(Data!$F$13,AB305,AD305,AF305,AH305,AJ305)</f>
        <v>3.3286978070330369</v>
      </c>
      <c r="AP305" s="38">
        <f>CHOOSE(Data!$F$13,AC305,AE305,AG305,AI305,AK305)</f>
        <v>4.0815594803123165</v>
      </c>
    </row>
    <row r="306" spans="16:42" x14ac:dyDescent="0.35">
      <c r="P306" s="38"/>
      <c r="R306" s="39">
        <f>-INDEX(R$17:R$196,ROWS(R125:R$196))</f>
        <v>2.7577625121646752</v>
      </c>
      <c r="S306" s="40">
        <f>INDEX(S$17:S$196,ROWS(S125:S$196))</f>
        <v>3.4495737838333738</v>
      </c>
      <c r="T306" s="40">
        <f>-INDEX(T$17:T$196,ROWS(T125:T$196))</f>
        <v>3.30931501459761</v>
      </c>
      <c r="U306" s="40">
        <f>INDEX(U$17:U$196,ROWS(U125:U$196))</f>
        <v>4.1394885406000483</v>
      </c>
      <c r="V306" s="40">
        <f>-INDEX(V$17:V$196,ROWS(V125:V$196))</f>
        <v>4.4124200194634797</v>
      </c>
      <c r="W306" s="40">
        <f>INDEX(W$17:W$196,ROWS(W125:W$196))</f>
        <v>5.5193180541333975</v>
      </c>
      <c r="X306" s="40">
        <f>-INDEX(X$17:X$196,ROWS(X125:X$196))</f>
        <v>4.9639725218964141</v>
      </c>
      <c r="Y306" s="40">
        <f>INDEX(Y$17:Y$196,ROWS(Y125:Y$196))</f>
        <v>6.2092328109000716</v>
      </c>
      <c r="Z306" s="40">
        <f>-INDEX(Z$17:Z$196,ROWS(Z125:Z$196))</f>
        <v>5.2949040233561764</v>
      </c>
      <c r="AA306" s="41">
        <f>INDEX(AA$17:AA$196,ROWS(AA125:AA$196))</f>
        <v>6.6231816649600779</v>
      </c>
      <c r="AB306" s="39">
        <f>-INDEX(AB$17:AB$196,ROWS(AB125:AB$196))</f>
        <v>1.654657507298805</v>
      </c>
      <c r="AC306" s="40">
        <f>INDEX(AC$17:AC$196,ROWS(AC125:AC$196))</f>
        <v>2.0697442703000242</v>
      </c>
      <c r="AD306" s="40">
        <f>-INDEX(AD$17:AD$196,ROWS(AD125:AD$196))</f>
        <v>2.2062100097317399</v>
      </c>
      <c r="AE306" s="40">
        <f>INDEX(AE$17:AE$196,ROWS(AE125:AE$196))</f>
        <v>2.7596590270666987</v>
      </c>
      <c r="AF306" s="40">
        <f>-INDEX(AF$17:AF$196,ROWS(AF125:AF$196))</f>
        <v>2.7577625121646752</v>
      </c>
      <c r="AG306" s="40">
        <f>INDEX(AG$17:AG$196,ROWS(AG125:AG$196))</f>
        <v>3.4495737838333738</v>
      </c>
      <c r="AH306" s="40">
        <f>-INDEX(AH$17:AH$196,ROWS(AH125:AH$196))</f>
        <v>3.30931501459761</v>
      </c>
      <c r="AI306" s="40">
        <f>INDEX(AI$17:AI$196,ROWS(AI125:AI$196))</f>
        <v>4.1394885406000483</v>
      </c>
      <c r="AJ306" s="40">
        <f>-INDEX(AJ$17:AJ$196,ROWS(AJ125:AJ$196))</f>
        <v>3.8608675170305444</v>
      </c>
      <c r="AK306" s="41">
        <f>INDEX(AK$17:AK$196,ROWS(AK125:AK$196))</f>
        <v>4.8294032973667225</v>
      </c>
      <c r="AM306" s="38">
        <f>CHOOSE(Data!$F$13,R306,T306,V306,X306,Z306)</f>
        <v>4.9639725218964141</v>
      </c>
      <c r="AN306" s="38">
        <f>CHOOSE(Data!$F$13,S306,U306,W306,Y306,AA306)</f>
        <v>6.2092328109000716</v>
      </c>
      <c r="AO306" s="38">
        <f>CHOOSE(Data!$F$13,AB306,AD306,AF306,AH306,AJ306)</f>
        <v>3.30931501459761</v>
      </c>
      <c r="AP306" s="38">
        <f>CHOOSE(Data!$F$13,AC306,AE306,AG306,AI306,AK306)</f>
        <v>4.1394885406000483</v>
      </c>
    </row>
    <row r="307" spans="16:42" x14ac:dyDescent="0.35">
      <c r="P307" s="38"/>
      <c r="R307" s="39">
        <f>-INDEX(R$17:R$196,ROWS(R126:R$196))</f>
        <v>2.7407701439588985</v>
      </c>
      <c r="S307" s="40">
        <f>INDEX(S$17:S$196,ROWS(S126:S$196))</f>
        <v>3.497558751366534</v>
      </c>
      <c r="T307" s="40">
        <f>-INDEX(T$17:T$196,ROWS(T126:T$196))</f>
        <v>3.2889241727506788</v>
      </c>
      <c r="U307" s="40">
        <f>INDEX(U$17:U$196,ROWS(U126:U$196))</f>
        <v>4.1970705016398417</v>
      </c>
      <c r="V307" s="40">
        <f>-INDEX(V$17:V$196,ROWS(V126:V$196))</f>
        <v>4.3852322303342381</v>
      </c>
      <c r="W307" s="40">
        <f>INDEX(W$17:W$196,ROWS(W126:W$196))</f>
        <v>5.5960940021864545</v>
      </c>
      <c r="X307" s="40">
        <f>-INDEX(X$17:X$196,ROWS(X126:X$196))</f>
        <v>4.933386259126018</v>
      </c>
      <c r="Y307" s="40">
        <f>INDEX(Y$17:Y$196,ROWS(Y126:Y$196))</f>
        <v>6.2956057524597622</v>
      </c>
      <c r="Z307" s="40">
        <f>-INDEX(Z$17:Z$196,ROWS(Z126:Z$196))</f>
        <v>5.2622786764010856</v>
      </c>
      <c r="AA307" s="41">
        <f>INDEX(AA$17:AA$196,ROWS(AA126:AA$196))</f>
        <v>6.7153128026237452</v>
      </c>
      <c r="AB307" s="39">
        <f>-INDEX(AB$17:AB$196,ROWS(AB126:AB$196))</f>
        <v>1.6444620863753394</v>
      </c>
      <c r="AC307" s="40">
        <f>INDEX(AC$17:AC$196,ROWS(AC126:AC$196))</f>
        <v>2.0985352508199209</v>
      </c>
      <c r="AD307" s="40">
        <f>-INDEX(AD$17:AD$196,ROWS(AD126:AD$196))</f>
        <v>2.1926161151671191</v>
      </c>
      <c r="AE307" s="40">
        <f>INDEX(AE$17:AE$196,ROWS(AE126:AE$196))</f>
        <v>2.7980470010932272</v>
      </c>
      <c r="AF307" s="40">
        <f>-INDEX(AF$17:AF$196,ROWS(AF126:AF$196))</f>
        <v>2.7407701439588985</v>
      </c>
      <c r="AG307" s="40">
        <f>INDEX(AG$17:AG$196,ROWS(AG126:AG$196))</f>
        <v>3.497558751366534</v>
      </c>
      <c r="AH307" s="40">
        <f>-INDEX(AH$17:AH$196,ROWS(AH126:AH$196))</f>
        <v>3.2889241727506788</v>
      </c>
      <c r="AI307" s="40">
        <f>INDEX(AI$17:AI$196,ROWS(AI126:AI$196))</f>
        <v>4.1970705016398417</v>
      </c>
      <c r="AJ307" s="40">
        <f>-INDEX(AJ$17:AJ$196,ROWS(AJ126:AJ$196))</f>
        <v>3.8370782015424578</v>
      </c>
      <c r="AK307" s="41">
        <f>INDEX(AK$17:AK$196,ROWS(AK126:AK$196))</f>
        <v>4.8965822519131477</v>
      </c>
      <c r="AM307" s="38">
        <f>CHOOSE(Data!$F$13,R307,T307,V307,X307,Z307)</f>
        <v>4.933386259126018</v>
      </c>
      <c r="AN307" s="38">
        <f>CHOOSE(Data!$F$13,S307,U307,W307,Y307,AA307)</f>
        <v>6.2956057524597622</v>
      </c>
      <c r="AO307" s="38">
        <f>CHOOSE(Data!$F$13,AB307,AD307,AF307,AH307,AJ307)</f>
        <v>3.2889241727506788</v>
      </c>
      <c r="AP307" s="38">
        <f>CHOOSE(Data!$F$13,AC307,AE307,AG307,AI307,AK307)</f>
        <v>4.1970705016398417</v>
      </c>
    </row>
    <row r="308" spans="16:42" x14ac:dyDescent="0.35">
      <c r="P308" s="38"/>
      <c r="R308" s="39">
        <f>-INDEX(R$17:R$196,ROWS(R127:R$196))</f>
        <v>2.7229429106168372</v>
      </c>
      <c r="S308" s="40">
        <f>INDEX(S$17:S$196,ROWS(S127:S$196))</f>
        <v>3.5452398528404596</v>
      </c>
      <c r="T308" s="40">
        <f>-INDEX(T$17:T$196,ROWS(T127:T$196))</f>
        <v>3.2675314927402046</v>
      </c>
      <c r="U308" s="40">
        <f>INDEX(U$17:U$196,ROWS(U127:U$196))</f>
        <v>4.2542878234085517</v>
      </c>
      <c r="V308" s="40">
        <f>-INDEX(V$17:V$196,ROWS(V127:V$196))</f>
        <v>4.3567086569869398</v>
      </c>
      <c r="W308" s="40">
        <f>INDEX(W$17:W$196,ROWS(W127:W$196))</f>
        <v>5.6723837645447359</v>
      </c>
      <c r="X308" s="40">
        <f>-INDEX(X$17:X$196,ROWS(X127:X$196))</f>
        <v>4.9012972391103071</v>
      </c>
      <c r="Y308" s="40">
        <f>INDEX(Y$17:Y$196,ROWS(Y127:Y$196))</f>
        <v>6.3814317351128285</v>
      </c>
      <c r="Z308" s="40">
        <f>-INDEX(Z$17:Z$196,ROWS(Z127:Z$196))</f>
        <v>5.228050388384327</v>
      </c>
      <c r="AA308" s="41">
        <f>INDEX(AA$17:AA$196,ROWS(AA127:AA$196))</f>
        <v>6.8068605174536829</v>
      </c>
      <c r="AB308" s="39">
        <f>-INDEX(AB$17:AB$196,ROWS(AB127:AB$196))</f>
        <v>1.6337657463701023</v>
      </c>
      <c r="AC308" s="40">
        <f>INDEX(AC$17:AC$196,ROWS(AC127:AC$196))</f>
        <v>2.1271439117042759</v>
      </c>
      <c r="AD308" s="40">
        <f>-INDEX(AD$17:AD$196,ROWS(AD127:AD$196))</f>
        <v>2.1783543284934699</v>
      </c>
      <c r="AE308" s="40">
        <f>INDEX(AE$17:AE$196,ROWS(AE127:AE$196))</f>
        <v>2.836191882272368</v>
      </c>
      <c r="AF308" s="40">
        <f>-INDEX(AF$17:AF$196,ROWS(AF127:AF$196))</f>
        <v>2.7229429106168372</v>
      </c>
      <c r="AG308" s="40">
        <f>INDEX(AG$17:AG$196,ROWS(AG127:AG$196))</f>
        <v>3.5452398528404596</v>
      </c>
      <c r="AH308" s="40">
        <f>-INDEX(AH$17:AH$196,ROWS(AH127:AH$196))</f>
        <v>3.2675314927402046</v>
      </c>
      <c r="AI308" s="40">
        <f>INDEX(AI$17:AI$196,ROWS(AI127:AI$196))</f>
        <v>4.2542878234085517</v>
      </c>
      <c r="AJ308" s="40">
        <f>-INDEX(AJ$17:AJ$196,ROWS(AJ127:AJ$196))</f>
        <v>3.8121200748635715</v>
      </c>
      <c r="AK308" s="41">
        <f>INDEX(AK$17:AK$196,ROWS(AK127:AK$196))</f>
        <v>4.9633357939766434</v>
      </c>
      <c r="AM308" s="38">
        <f>CHOOSE(Data!$F$13,R308,T308,V308,X308,Z308)</f>
        <v>4.9012972391103071</v>
      </c>
      <c r="AN308" s="38">
        <f>CHOOSE(Data!$F$13,S308,U308,W308,Y308,AA308)</f>
        <v>6.3814317351128285</v>
      </c>
      <c r="AO308" s="38">
        <f>CHOOSE(Data!$F$13,AB308,AD308,AF308,AH308,AJ308)</f>
        <v>3.2675314927402046</v>
      </c>
      <c r="AP308" s="38">
        <f>CHOOSE(Data!$F$13,AC308,AE308,AG308,AI308,AK308)</f>
        <v>4.2542878234085517</v>
      </c>
    </row>
    <row r="309" spans="16:42" x14ac:dyDescent="0.35">
      <c r="P309" s="38"/>
      <c r="R309" s="39">
        <f>-INDEX(R$17:R$196,ROWS(R128:R$196))</f>
        <v>2.7042862424864622</v>
      </c>
      <c r="S309" s="40">
        <f>INDEX(S$17:S$196,ROWS(S128:S$196))</f>
        <v>3.5926025641297428</v>
      </c>
      <c r="T309" s="40">
        <f>-INDEX(T$17:T$196,ROWS(T128:T$196))</f>
        <v>3.2451434909837547</v>
      </c>
      <c r="U309" s="40">
        <f>INDEX(U$17:U$196,ROWS(U128:U$196))</f>
        <v>4.311123076955691</v>
      </c>
      <c r="V309" s="40">
        <f>-INDEX(V$17:V$196,ROWS(V128:V$196))</f>
        <v>4.3268579879783404</v>
      </c>
      <c r="W309" s="40">
        <f>INDEX(W$17:W$196,ROWS(W128:W$196))</f>
        <v>5.7481641026075891</v>
      </c>
      <c r="X309" s="40">
        <f>-INDEX(X$17:X$196,ROWS(X128:X$196))</f>
        <v>4.8677152364756324</v>
      </c>
      <c r="Y309" s="40">
        <f>INDEX(Y$17:Y$196,ROWS(Y128:Y$196))</f>
        <v>6.4666846154335378</v>
      </c>
      <c r="Z309" s="40">
        <f>-INDEX(Z$17:Z$196,ROWS(Z128:Z$196))</f>
        <v>5.1922295855740073</v>
      </c>
      <c r="AA309" s="41">
        <f>INDEX(AA$17:AA$196,ROWS(AA128:AA$196))</f>
        <v>6.8977969231291061</v>
      </c>
      <c r="AB309" s="39">
        <f>-INDEX(AB$17:AB$196,ROWS(AB128:AB$196))</f>
        <v>1.6225717454918773</v>
      </c>
      <c r="AC309" s="40">
        <f>INDEX(AC$17:AC$196,ROWS(AC128:AC$196))</f>
        <v>2.1555615384778455</v>
      </c>
      <c r="AD309" s="40">
        <f>-INDEX(AD$17:AD$196,ROWS(AD128:AD$196))</f>
        <v>2.1634289939891702</v>
      </c>
      <c r="AE309" s="40">
        <f>INDEX(AE$17:AE$196,ROWS(AE128:AE$196))</f>
        <v>2.8740820513037946</v>
      </c>
      <c r="AF309" s="40">
        <f>-INDEX(AF$17:AF$196,ROWS(AF128:AF$196))</f>
        <v>2.7042862424864622</v>
      </c>
      <c r="AG309" s="40">
        <f>INDEX(AG$17:AG$196,ROWS(AG128:AG$196))</f>
        <v>3.5926025641297428</v>
      </c>
      <c r="AH309" s="40">
        <f>-INDEX(AH$17:AH$196,ROWS(AH128:AH$196))</f>
        <v>3.2451434909837547</v>
      </c>
      <c r="AI309" s="40">
        <f>INDEX(AI$17:AI$196,ROWS(AI128:AI$196))</f>
        <v>4.311123076955691</v>
      </c>
      <c r="AJ309" s="40">
        <f>-INDEX(AJ$17:AJ$196,ROWS(AJ128:AJ$196))</f>
        <v>3.7860007394810471</v>
      </c>
      <c r="AK309" s="41">
        <f>INDEX(AK$17:AK$196,ROWS(AK128:AK$196))</f>
        <v>5.0296435897816396</v>
      </c>
      <c r="AM309" s="38">
        <f>CHOOSE(Data!$F$13,R309,T309,V309,X309,Z309)</f>
        <v>4.8677152364756324</v>
      </c>
      <c r="AN309" s="38">
        <f>CHOOSE(Data!$F$13,S309,U309,W309,Y309,AA309)</f>
        <v>6.4666846154335378</v>
      </c>
      <c r="AO309" s="38">
        <f>CHOOSE(Data!$F$13,AB309,AD309,AF309,AH309,AJ309)</f>
        <v>3.2451434909837547</v>
      </c>
      <c r="AP309" s="38">
        <f>CHOOSE(Data!$F$13,AC309,AE309,AG309,AI309,AK309)</f>
        <v>4.311123076955691</v>
      </c>
    </row>
    <row r="310" spans="16:42" x14ac:dyDescent="0.35">
      <c r="P310" s="38"/>
      <c r="R310" s="39">
        <f>-INDEX(R$17:R$196,ROWS(R129:R$196))</f>
        <v>2.6848058225696163</v>
      </c>
      <c r="S310" s="40">
        <f>INDEX(S$17:S$196,ROWS(S129:S$196))</f>
        <v>3.6396324580937152</v>
      </c>
      <c r="T310" s="40">
        <f>-INDEX(T$17:T$196,ROWS(T129:T$196))</f>
        <v>3.2217669870835404</v>
      </c>
      <c r="U310" s="40">
        <f>INDEX(U$17:U$196,ROWS(U129:U$196))</f>
        <v>4.3675589497124587</v>
      </c>
      <c r="V310" s="40">
        <f>-INDEX(V$17:V$196,ROWS(V129:V$196))</f>
        <v>4.2956893161113872</v>
      </c>
      <c r="W310" s="40">
        <f>INDEX(W$17:W$196,ROWS(W129:W$196))</f>
        <v>5.823411932949945</v>
      </c>
      <c r="X310" s="40">
        <f>-INDEX(X$17:X$196,ROWS(X129:X$196))</f>
        <v>4.8326504806253094</v>
      </c>
      <c r="Y310" s="40">
        <f>INDEX(Y$17:Y$196,ROWS(Y129:Y$196))</f>
        <v>6.5513384245686872</v>
      </c>
      <c r="Z310" s="40">
        <f>-INDEX(Z$17:Z$196,ROWS(Z129:Z$196))</f>
        <v>5.1548271793336644</v>
      </c>
      <c r="AA310" s="41">
        <f>INDEX(AA$17:AA$196,ROWS(AA129:AA$196))</f>
        <v>6.9880943195399343</v>
      </c>
      <c r="AB310" s="39">
        <f>-INDEX(AB$17:AB$196,ROWS(AB129:AB$196))</f>
        <v>1.6108834935417702</v>
      </c>
      <c r="AC310" s="40">
        <f>INDEX(AC$17:AC$196,ROWS(AC129:AC$196))</f>
        <v>2.1837794748562294</v>
      </c>
      <c r="AD310" s="40">
        <f>-INDEX(AD$17:AD$196,ROWS(AD129:AD$196))</f>
        <v>2.1478446580556936</v>
      </c>
      <c r="AE310" s="40">
        <f>INDEX(AE$17:AE$196,ROWS(AE129:AE$196))</f>
        <v>2.9117059664749725</v>
      </c>
      <c r="AF310" s="40">
        <f>-INDEX(AF$17:AF$196,ROWS(AF129:AF$196))</f>
        <v>2.6848058225696163</v>
      </c>
      <c r="AG310" s="40">
        <f>INDEX(AG$17:AG$196,ROWS(AG129:AG$196))</f>
        <v>3.6396324580937152</v>
      </c>
      <c r="AH310" s="40">
        <f>-INDEX(AH$17:AH$196,ROWS(AH129:AH$196))</f>
        <v>3.2217669870835404</v>
      </c>
      <c r="AI310" s="40">
        <f>INDEX(AI$17:AI$196,ROWS(AI129:AI$196))</f>
        <v>4.3675589497124587</v>
      </c>
      <c r="AJ310" s="40">
        <f>-INDEX(AJ$17:AJ$196,ROWS(AJ129:AJ$196))</f>
        <v>3.7587281515974635</v>
      </c>
      <c r="AK310" s="41">
        <f>INDEX(AK$17:AK$196,ROWS(AK129:AK$196))</f>
        <v>5.0954854413312018</v>
      </c>
      <c r="AM310" s="38">
        <f>CHOOSE(Data!$F$13,R310,T310,V310,X310,Z310)</f>
        <v>4.8326504806253094</v>
      </c>
      <c r="AN310" s="38">
        <f>CHOOSE(Data!$F$13,S310,U310,W310,Y310,AA310)</f>
        <v>6.5513384245686872</v>
      </c>
      <c r="AO310" s="38">
        <f>CHOOSE(Data!$F$13,AB310,AD310,AF310,AH310,AJ310)</f>
        <v>3.2217669870835404</v>
      </c>
      <c r="AP310" s="38">
        <f>CHOOSE(Data!$F$13,AC310,AE310,AG310,AI310,AK310)</f>
        <v>4.3675589497124587</v>
      </c>
    </row>
    <row r="311" spans="16:42" x14ac:dyDescent="0.35">
      <c r="P311" s="38"/>
      <c r="R311" s="39">
        <f>-INDEX(R$17:R$196,ROWS(R130:R$196))</f>
        <v>2.6645075847909196</v>
      </c>
      <c r="S311" s="40">
        <f>INDEX(S$17:S$196,ROWS(S130:S$196))</f>
        <v>3.6863152089710836</v>
      </c>
      <c r="T311" s="40">
        <f>-INDEX(T$17:T$196,ROWS(T130:T$196))</f>
        <v>3.1974091017491029</v>
      </c>
      <c r="U311" s="40">
        <f>INDEX(U$17:U$196,ROWS(U130:U$196))</f>
        <v>4.4235782507653001</v>
      </c>
      <c r="V311" s="40">
        <f>-INDEX(V$17:V$196,ROWS(V130:V$196))</f>
        <v>4.2632121356654711</v>
      </c>
      <c r="W311" s="40">
        <f>INDEX(W$17:W$196,ROWS(W130:W$196))</f>
        <v>5.8981043343537332</v>
      </c>
      <c r="X311" s="40">
        <f>-INDEX(X$17:X$196,ROWS(X130:X$196))</f>
        <v>4.7961136526236556</v>
      </c>
      <c r="Y311" s="40">
        <f>INDEX(Y$17:Y$196,ROWS(Y130:Y$196))</f>
        <v>6.6353673761479506</v>
      </c>
      <c r="Z311" s="40">
        <f>-INDEX(Z$17:Z$196,ROWS(Z130:Z$196))</f>
        <v>5.1158545627985648</v>
      </c>
      <c r="AA311" s="41">
        <f>INDEX(AA$17:AA$196,ROWS(AA130:AA$196))</f>
        <v>7.0777252012244798</v>
      </c>
      <c r="AB311" s="39">
        <f>-INDEX(AB$17:AB$196,ROWS(AB130:AB$196))</f>
        <v>1.5987045508745514</v>
      </c>
      <c r="AC311" s="40">
        <f>INDEX(AC$17:AC$196,ROWS(AC130:AC$196))</f>
        <v>2.21178912538265</v>
      </c>
      <c r="AD311" s="40">
        <f>-INDEX(AD$17:AD$196,ROWS(AD130:AD$196))</f>
        <v>2.1316060678327355</v>
      </c>
      <c r="AE311" s="40">
        <f>INDEX(AE$17:AE$196,ROWS(AE130:AE$196))</f>
        <v>2.9490521671768666</v>
      </c>
      <c r="AF311" s="40">
        <f>-INDEX(AF$17:AF$196,ROWS(AF130:AF$196))</f>
        <v>2.6645075847909196</v>
      </c>
      <c r="AG311" s="40">
        <f>INDEX(AG$17:AG$196,ROWS(AG130:AG$196))</f>
        <v>3.6863152089710836</v>
      </c>
      <c r="AH311" s="40">
        <f>-INDEX(AH$17:AH$196,ROWS(AH130:AH$196))</f>
        <v>3.1974091017491029</v>
      </c>
      <c r="AI311" s="40">
        <f>INDEX(AI$17:AI$196,ROWS(AI130:AI$196))</f>
        <v>4.4235782507653001</v>
      </c>
      <c r="AJ311" s="40">
        <f>-INDEX(AJ$17:AJ$196,ROWS(AJ130:AJ$196))</f>
        <v>3.730310618707287</v>
      </c>
      <c r="AK311" s="41">
        <f>INDEX(AK$17:AK$196,ROWS(AK130:AK$196))</f>
        <v>5.1608412925595166</v>
      </c>
      <c r="AM311" s="38">
        <f>CHOOSE(Data!$F$13,R311,T311,V311,X311,Z311)</f>
        <v>4.7961136526236556</v>
      </c>
      <c r="AN311" s="38">
        <f>CHOOSE(Data!$F$13,S311,U311,W311,Y311,AA311)</f>
        <v>6.6353673761479506</v>
      </c>
      <c r="AO311" s="38">
        <f>CHOOSE(Data!$F$13,AB311,AD311,AF311,AH311,AJ311)</f>
        <v>3.1974091017491029</v>
      </c>
      <c r="AP311" s="38">
        <f>CHOOSE(Data!$F$13,AC311,AE311,AG311,AI311,AK311)</f>
        <v>4.4235782507653001</v>
      </c>
    </row>
    <row r="312" spans="16:42" x14ac:dyDescent="0.35">
      <c r="P312" s="38"/>
      <c r="R312" s="39">
        <f>-INDEX(R$17:R$196,ROWS(R131:R$196))</f>
        <v>2.6433977121902288</v>
      </c>
      <c r="S312" s="40">
        <f>INDEX(S$17:S$196,ROWS(S131:S$196))</f>
        <v>3.7326365967437063</v>
      </c>
      <c r="T312" s="40">
        <f>-INDEX(T$17:T$196,ROWS(T131:T$196))</f>
        <v>3.1720772546282747</v>
      </c>
      <c r="U312" s="40">
        <f>INDEX(U$17:U$196,ROWS(U131:U$196))</f>
        <v>4.4791639160924479</v>
      </c>
      <c r="V312" s="40">
        <f>-INDEX(V$17:V$196,ROWS(V131:V$196))</f>
        <v>4.2294363395043657</v>
      </c>
      <c r="W312" s="40">
        <f>INDEX(W$17:W$196,ROWS(W131:W$196))</f>
        <v>5.9722185547899302</v>
      </c>
      <c r="X312" s="40">
        <f>-INDEX(X$17:X$196,ROWS(X131:X$196))</f>
        <v>4.7581158819424116</v>
      </c>
      <c r="Y312" s="40">
        <f>INDEX(Y$17:Y$196,ROWS(Y131:Y$196))</f>
        <v>6.7187458741386719</v>
      </c>
      <c r="Z312" s="40">
        <f>-INDEX(Z$17:Z$196,ROWS(Z131:Z$196))</f>
        <v>5.075323607405239</v>
      </c>
      <c r="AA312" s="41">
        <f>INDEX(AA$17:AA$196,ROWS(AA131:AA$196))</f>
        <v>7.1666622657479166</v>
      </c>
      <c r="AB312" s="39">
        <f>-INDEX(AB$17:AB$196,ROWS(AB131:AB$196))</f>
        <v>1.5860386273141374</v>
      </c>
      <c r="AC312" s="40">
        <f>INDEX(AC$17:AC$196,ROWS(AC131:AC$196))</f>
        <v>2.239581958046224</v>
      </c>
      <c r="AD312" s="40">
        <f>-INDEX(AD$17:AD$196,ROWS(AD131:AD$196))</f>
        <v>2.1147181697521829</v>
      </c>
      <c r="AE312" s="40">
        <f>INDEX(AE$17:AE$196,ROWS(AE131:AE$196))</f>
        <v>2.9861092773949651</v>
      </c>
      <c r="AF312" s="40">
        <f>-INDEX(AF$17:AF$196,ROWS(AF131:AF$196))</f>
        <v>2.6433977121902288</v>
      </c>
      <c r="AG312" s="40">
        <f>INDEX(AG$17:AG$196,ROWS(AG131:AG$196))</f>
        <v>3.7326365967437063</v>
      </c>
      <c r="AH312" s="40">
        <f>-INDEX(AH$17:AH$196,ROWS(AH131:AH$196))</f>
        <v>3.1720772546282747</v>
      </c>
      <c r="AI312" s="40">
        <f>INDEX(AI$17:AI$196,ROWS(AI131:AI$196))</f>
        <v>4.4791639160924479</v>
      </c>
      <c r="AJ312" s="40">
        <f>-INDEX(AJ$17:AJ$196,ROWS(AJ131:AJ$196))</f>
        <v>3.7007567970663202</v>
      </c>
      <c r="AK312" s="41">
        <f>INDEX(AK$17:AK$196,ROWS(AK131:AK$196))</f>
        <v>5.2256912354411895</v>
      </c>
      <c r="AM312" s="38">
        <f>CHOOSE(Data!$F$13,R312,T312,V312,X312,Z312)</f>
        <v>4.7581158819424116</v>
      </c>
      <c r="AN312" s="38">
        <f>CHOOSE(Data!$F$13,S312,U312,W312,Y312,AA312)</f>
        <v>6.7187458741386719</v>
      </c>
      <c r="AO312" s="38">
        <f>CHOOSE(Data!$F$13,AB312,AD312,AF312,AH312,AJ312)</f>
        <v>3.1720772546282747</v>
      </c>
      <c r="AP312" s="38">
        <f>CHOOSE(Data!$F$13,AC312,AE312,AG312,AI312,AK312)</f>
        <v>4.4791639160924479</v>
      </c>
    </row>
    <row r="313" spans="16:42" x14ac:dyDescent="0.35">
      <c r="P313" s="38"/>
      <c r="R313" s="39">
        <f>-INDEX(R$17:R$196,ROWS(R132:R$196))</f>
        <v>2.6214826350392371</v>
      </c>
      <c r="S313" s="40">
        <f>INDEX(S$17:S$196,ROWS(S132:S$196))</f>
        <v>3.7785825114681426</v>
      </c>
      <c r="T313" s="40">
        <f>-INDEX(T$17:T$196,ROWS(T132:T$196))</f>
        <v>3.1457791620470847</v>
      </c>
      <c r="U313" s="40">
        <f>INDEX(U$17:U$196,ROWS(U132:U$196))</f>
        <v>4.5342990137617711</v>
      </c>
      <c r="V313" s="40">
        <f>-INDEX(V$17:V$196,ROWS(V132:V$196))</f>
        <v>4.1943722160627805</v>
      </c>
      <c r="W313" s="40">
        <f>INDEX(W$17:W$196,ROWS(W132:W$196))</f>
        <v>6.0457320183490291</v>
      </c>
      <c r="X313" s="40">
        <f>-INDEX(X$17:X$196,ROWS(X132:X$196))</f>
        <v>4.7186687430706273</v>
      </c>
      <c r="Y313" s="40">
        <f>INDEX(Y$17:Y$196,ROWS(Y132:Y$196))</f>
        <v>6.8014485206426567</v>
      </c>
      <c r="Z313" s="40">
        <f>-INDEX(Z$17:Z$196,ROWS(Z132:Z$196))</f>
        <v>5.0332466592753358</v>
      </c>
      <c r="AA313" s="41">
        <f>INDEX(AA$17:AA$196,ROWS(AA132:AA$196))</f>
        <v>7.2548784220188347</v>
      </c>
      <c r="AB313" s="39">
        <f>-INDEX(AB$17:AB$196,ROWS(AB132:AB$196))</f>
        <v>1.5728895810235424</v>
      </c>
      <c r="AC313" s="40">
        <f>INDEX(AC$17:AC$196,ROWS(AC132:AC$196))</f>
        <v>2.2671495068808856</v>
      </c>
      <c r="AD313" s="40">
        <f>-INDEX(AD$17:AD$196,ROWS(AD132:AD$196))</f>
        <v>2.0971861080313903</v>
      </c>
      <c r="AE313" s="40">
        <f>INDEX(AE$17:AE$196,ROWS(AE132:AE$196))</f>
        <v>3.0228660091745145</v>
      </c>
      <c r="AF313" s="40">
        <f>-INDEX(AF$17:AF$196,ROWS(AF132:AF$196))</f>
        <v>2.6214826350392371</v>
      </c>
      <c r="AG313" s="40">
        <f>INDEX(AG$17:AG$196,ROWS(AG132:AG$196))</f>
        <v>3.7785825114681426</v>
      </c>
      <c r="AH313" s="40">
        <f>-INDEX(AH$17:AH$196,ROWS(AH132:AH$196))</f>
        <v>3.1457791620470847</v>
      </c>
      <c r="AI313" s="40">
        <f>INDEX(AI$17:AI$196,ROWS(AI132:AI$196))</f>
        <v>4.5342990137617711</v>
      </c>
      <c r="AJ313" s="40">
        <f>-INDEX(AJ$17:AJ$196,ROWS(AJ132:AJ$196))</f>
        <v>3.6700756890549324</v>
      </c>
      <c r="AK313" s="41">
        <f>INDEX(AK$17:AK$196,ROWS(AK132:AK$196))</f>
        <v>5.2900155160554005</v>
      </c>
      <c r="AM313" s="38">
        <f>CHOOSE(Data!$F$13,R313,T313,V313,X313,Z313)</f>
        <v>4.7186687430706273</v>
      </c>
      <c r="AN313" s="38">
        <f>CHOOSE(Data!$F$13,S313,U313,W313,Y313,AA313)</f>
        <v>6.8014485206426567</v>
      </c>
      <c r="AO313" s="38">
        <f>CHOOSE(Data!$F$13,AB313,AD313,AF313,AH313,AJ313)</f>
        <v>3.1457791620470847</v>
      </c>
      <c r="AP313" s="38">
        <f>CHOOSE(Data!$F$13,AC313,AE313,AG313,AI313,AK313)</f>
        <v>4.5342990137617711</v>
      </c>
    </row>
    <row r="314" spans="16:42" x14ac:dyDescent="0.35">
      <c r="P314" s="38"/>
      <c r="R314" s="39">
        <f>-INDEX(R$17:R$196,ROWS(R133:R$196))</f>
        <v>2.598769028882741</v>
      </c>
      <c r="S314" s="40">
        <f>INDEX(S$17:S$196,ROWS(S133:S$196))</f>
        <v>3.8241389575736777</v>
      </c>
      <c r="T314" s="40">
        <f>-INDEX(T$17:T$196,ROWS(T133:T$196))</f>
        <v>3.1185228346592893</v>
      </c>
      <c r="U314" s="40">
        <f>INDEX(U$17:U$196,ROWS(U133:U$196))</f>
        <v>4.5889667490884136</v>
      </c>
      <c r="V314" s="40">
        <f>-INDEX(V$17:V$196,ROWS(V133:V$196))</f>
        <v>4.1580304462123854</v>
      </c>
      <c r="W314" s="40">
        <f>INDEX(W$17:W$196,ROWS(W133:W$196))</f>
        <v>6.1186223321178845</v>
      </c>
      <c r="X314" s="40">
        <f>-INDEX(X$17:X$196,ROWS(X133:X$196))</f>
        <v>4.6777842519889337</v>
      </c>
      <c r="Y314" s="40">
        <f>INDEX(Y$17:Y$196,ROWS(Y133:Y$196))</f>
        <v>6.8834501236326204</v>
      </c>
      <c r="Z314" s="40">
        <f>-INDEX(Z$17:Z$196,ROWS(Z133:Z$196))</f>
        <v>4.9896365354548617</v>
      </c>
      <c r="AA314" s="41">
        <f>INDEX(AA$17:AA$196,ROWS(AA133:AA$196))</f>
        <v>7.3423467985414606</v>
      </c>
      <c r="AB314" s="39">
        <f>-INDEX(AB$17:AB$196,ROWS(AB133:AB$196))</f>
        <v>1.5592614173296446</v>
      </c>
      <c r="AC314" s="40">
        <f>INDEX(AC$17:AC$196,ROWS(AC133:AC$196))</f>
        <v>2.2944833745442068</v>
      </c>
      <c r="AD314" s="40">
        <f>-INDEX(AD$17:AD$196,ROWS(AD133:AD$196))</f>
        <v>2.0790152231061927</v>
      </c>
      <c r="AE314" s="40">
        <f>INDEX(AE$17:AE$196,ROWS(AE133:AE$196))</f>
        <v>3.0593111660589423</v>
      </c>
      <c r="AF314" s="40">
        <f>-INDEX(AF$17:AF$196,ROWS(AF133:AF$196))</f>
        <v>2.598769028882741</v>
      </c>
      <c r="AG314" s="40">
        <f>INDEX(AG$17:AG$196,ROWS(AG133:AG$196))</f>
        <v>3.8241389575736777</v>
      </c>
      <c r="AH314" s="40">
        <f>-INDEX(AH$17:AH$196,ROWS(AH133:AH$196))</f>
        <v>3.1185228346592893</v>
      </c>
      <c r="AI314" s="40">
        <f>INDEX(AI$17:AI$196,ROWS(AI133:AI$196))</f>
        <v>4.5889667490884136</v>
      </c>
      <c r="AJ314" s="40">
        <f>-INDEX(AJ$17:AJ$196,ROWS(AJ133:AJ$196))</f>
        <v>3.6382766404358371</v>
      </c>
      <c r="AK314" s="41">
        <f>INDEX(AK$17:AK$196,ROWS(AK133:AK$196))</f>
        <v>5.3537945406031486</v>
      </c>
      <c r="AM314" s="38">
        <f>CHOOSE(Data!$F$13,R314,T314,V314,X314,Z314)</f>
        <v>4.6777842519889337</v>
      </c>
      <c r="AN314" s="38">
        <f>CHOOSE(Data!$F$13,S314,U314,W314,Y314,AA314)</f>
        <v>6.8834501236326204</v>
      </c>
      <c r="AO314" s="38">
        <f>CHOOSE(Data!$F$13,AB314,AD314,AF314,AH314,AJ314)</f>
        <v>3.1185228346592893</v>
      </c>
      <c r="AP314" s="38">
        <f>CHOOSE(Data!$F$13,AC314,AE314,AG314,AI314,AK314)</f>
        <v>4.5889667490884136</v>
      </c>
    </row>
    <row r="315" spans="16:42" x14ac:dyDescent="0.35">
      <c r="P315" s="38"/>
      <c r="R315" s="39">
        <f>-INDEX(R$17:R$196,ROWS(R134:R$196))</f>
        <v>2.5752638125052036</v>
      </c>
      <c r="S315" s="40">
        <f>INDEX(S$17:S$196,ROWS(S134:S$196))</f>
        <v>3.8692920581255139</v>
      </c>
      <c r="T315" s="40">
        <f>-INDEX(T$17:T$196,ROWS(T134:T$196))</f>
        <v>3.0903165750062449</v>
      </c>
      <c r="U315" s="40">
        <f>INDEX(U$17:U$196,ROWS(U134:U$196))</f>
        <v>4.6431504697506183</v>
      </c>
      <c r="V315" s="40">
        <f>-INDEX(V$17:V$196,ROWS(V134:V$196))</f>
        <v>4.1204221000083256</v>
      </c>
      <c r="W315" s="40">
        <f>INDEX(W$17:W$196,ROWS(W134:W$196))</f>
        <v>6.1908672930008235</v>
      </c>
      <c r="X315" s="40">
        <f>-INDEX(X$17:X$196,ROWS(X134:X$196))</f>
        <v>4.6354748625093674</v>
      </c>
      <c r="Y315" s="40">
        <f>INDEX(Y$17:Y$196,ROWS(Y134:Y$196))</f>
        <v>6.9647257046259261</v>
      </c>
      <c r="Z315" s="40">
        <f>-INDEX(Z$17:Z$196,ROWS(Z134:Z$196))</f>
        <v>4.9445065200099911</v>
      </c>
      <c r="AA315" s="41">
        <f>INDEX(AA$17:AA$196,ROWS(AA134:AA$196))</f>
        <v>7.4290407516009873</v>
      </c>
      <c r="AB315" s="39">
        <f>-INDEX(AB$17:AB$196,ROWS(AB134:AB$196))</f>
        <v>1.5451582875031225</v>
      </c>
      <c r="AC315" s="40">
        <f>INDEX(AC$17:AC$196,ROWS(AC134:AC$196))</f>
        <v>2.3215752348753091</v>
      </c>
      <c r="AD315" s="40">
        <f>-INDEX(AD$17:AD$196,ROWS(AD134:AD$196))</f>
        <v>2.0602110500041628</v>
      </c>
      <c r="AE315" s="40">
        <f>INDEX(AE$17:AE$196,ROWS(AE134:AE$196))</f>
        <v>3.0954336465004118</v>
      </c>
      <c r="AF315" s="40">
        <f>-INDEX(AF$17:AF$196,ROWS(AF134:AF$196))</f>
        <v>2.5752638125052036</v>
      </c>
      <c r="AG315" s="40">
        <f>INDEX(AG$17:AG$196,ROWS(AG134:AG$196))</f>
        <v>3.8692920581255139</v>
      </c>
      <c r="AH315" s="40">
        <f>-INDEX(AH$17:AH$196,ROWS(AH134:AH$196))</f>
        <v>3.0903165750062449</v>
      </c>
      <c r="AI315" s="40">
        <f>INDEX(AI$17:AI$196,ROWS(AI134:AI$196))</f>
        <v>4.6431504697506183</v>
      </c>
      <c r="AJ315" s="40">
        <f>-INDEX(AJ$17:AJ$196,ROWS(AJ134:AJ$196))</f>
        <v>3.6053693375072853</v>
      </c>
      <c r="AK315" s="41">
        <f>INDEX(AK$17:AK$196,ROWS(AK134:AK$196))</f>
        <v>5.41700888137572</v>
      </c>
      <c r="AM315" s="38">
        <f>CHOOSE(Data!$F$13,R315,T315,V315,X315,Z315)</f>
        <v>4.6354748625093674</v>
      </c>
      <c r="AN315" s="38">
        <f>CHOOSE(Data!$F$13,S315,U315,W315,Y315,AA315)</f>
        <v>6.9647257046259261</v>
      </c>
      <c r="AO315" s="38">
        <f>CHOOSE(Data!$F$13,AB315,AD315,AF315,AH315,AJ315)</f>
        <v>3.0903165750062449</v>
      </c>
      <c r="AP315" s="38">
        <f>CHOOSE(Data!$F$13,AC315,AE315,AG315,AI315,AK315)</f>
        <v>4.6431504697506183</v>
      </c>
    </row>
    <row r="316" spans="16:42" x14ac:dyDescent="0.35">
      <c r="P316" s="38"/>
      <c r="R316" s="39">
        <f>-INDEX(R$17:R$196,ROWS(R135:R$196))</f>
        <v>2.5509741458232371</v>
      </c>
      <c r="S316" s="40">
        <f>INDEX(S$17:S$196,ROWS(S135:S$196))</f>
        <v>3.9140280590518168</v>
      </c>
      <c r="T316" s="40">
        <f>-INDEX(T$17:T$196,ROWS(T135:T$196))</f>
        <v>3.0611689749878841</v>
      </c>
      <c r="U316" s="40">
        <f>INDEX(U$17:U$196,ROWS(U135:U$196))</f>
        <v>4.6968336708621798</v>
      </c>
      <c r="V316" s="40">
        <f>-INDEX(V$17:V$196,ROWS(V135:V$196))</f>
        <v>4.0815586333171794</v>
      </c>
      <c r="W316" s="40">
        <f>INDEX(W$17:W$196,ROWS(W135:W$196))</f>
        <v>6.2624448944829068</v>
      </c>
      <c r="X316" s="40">
        <f>-INDEX(X$17:X$196,ROWS(X135:X$196))</f>
        <v>4.5917534624818259</v>
      </c>
      <c r="Y316" s="40">
        <f>INDEX(Y$17:Y$196,ROWS(Y135:Y$196))</f>
        <v>7.0452505062932698</v>
      </c>
      <c r="Z316" s="40">
        <f>-INDEX(Z$17:Z$196,ROWS(Z135:Z$196))</f>
        <v>4.8978703599806153</v>
      </c>
      <c r="AA316" s="41">
        <f>INDEX(AA$17:AA$196,ROWS(AA135:AA$196))</f>
        <v>7.5149338733794888</v>
      </c>
      <c r="AB316" s="39">
        <f>-INDEX(AB$17:AB$196,ROWS(AB135:AB$196))</f>
        <v>1.530584487493942</v>
      </c>
      <c r="AC316" s="40">
        <f>INDEX(AC$17:AC$196,ROWS(AC135:AC$196))</f>
        <v>2.3484168354310899</v>
      </c>
      <c r="AD316" s="40">
        <f>-INDEX(AD$17:AD$196,ROWS(AD135:AD$196))</f>
        <v>2.0407793166585897</v>
      </c>
      <c r="AE316" s="40">
        <f>INDEX(AE$17:AE$196,ROWS(AE135:AE$196))</f>
        <v>3.1312224472414534</v>
      </c>
      <c r="AF316" s="40">
        <f>-INDEX(AF$17:AF$196,ROWS(AF135:AF$196))</f>
        <v>2.5509741458232371</v>
      </c>
      <c r="AG316" s="40">
        <f>INDEX(AG$17:AG$196,ROWS(AG135:AG$196))</f>
        <v>3.9140280590518168</v>
      </c>
      <c r="AH316" s="40">
        <f>-INDEX(AH$17:AH$196,ROWS(AH135:AH$196))</f>
        <v>3.0611689749878841</v>
      </c>
      <c r="AI316" s="40">
        <f>INDEX(AI$17:AI$196,ROWS(AI135:AI$196))</f>
        <v>4.6968336708621798</v>
      </c>
      <c r="AJ316" s="40">
        <f>-INDEX(AJ$17:AJ$196,ROWS(AJ135:AJ$196))</f>
        <v>3.5713638041525315</v>
      </c>
      <c r="AK316" s="41">
        <f>INDEX(AK$17:AK$196,ROWS(AK135:AK$196))</f>
        <v>5.4796392826725429</v>
      </c>
      <c r="AM316" s="38">
        <f>CHOOSE(Data!$F$13,R316,T316,V316,X316,Z316)</f>
        <v>4.5917534624818259</v>
      </c>
      <c r="AN316" s="38">
        <f>CHOOSE(Data!$F$13,S316,U316,W316,Y316,AA316)</f>
        <v>7.0452505062932698</v>
      </c>
      <c r="AO316" s="38">
        <f>CHOOSE(Data!$F$13,AB316,AD316,AF316,AH316,AJ316)</f>
        <v>3.0611689749878841</v>
      </c>
      <c r="AP316" s="38">
        <f>CHOOSE(Data!$F$13,AC316,AE316,AG316,AI316,AK316)</f>
        <v>4.6968336708621798</v>
      </c>
    </row>
    <row r="317" spans="16:42" x14ac:dyDescent="0.35">
      <c r="P317" s="38"/>
      <c r="R317" s="39">
        <f>-INDEX(R$17:R$196,ROWS(R136:R$196))</f>
        <v>2.525907427704611</v>
      </c>
      <c r="S317" s="40">
        <f>INDEX(S$17:S$196,ROWS(S136:S$196))</f>
        <v>3.9583333333333344</v>
      </c>
      <c r="T317" s="40">
        <f>-INDEX(T$17:T$196,ROWS(T136:T$196))</f>
        <v>3.031088913245533</v>
      </c>
      <c r="U317" s="40">
        <f>INDEX(U$17:U$196,ROWS(U136:U$196))</f>
        <v>4.7500000000000009</v>
      </c>
      <c r="V317" s="40">
        <f>-INDEX(V$17:V$196,ROWS(V136:V$196))</f>
        <v>4.0414518843273779</v>
      </c>
      <c r="W317" s="40">
        <f>INDEX(W$17:W$196,ROWS(W136:W$196))</f>
        <v>6.3333333333333348</v>
      </c>
      <c r="X317" s="40">
        <f>-INDEX(X$17:X$196,ROWS(X136:X$196))</f>
        <v>4.5466333698682995</v>
      </c>
      <c r="Y317" s="40">
        <f>INDEX(Y$17:Y$196,ROWS(Y136:Y$196))</f>
        <v>7.1250000000000018</v>
      </c>
      <c r="Z317" s="40">
        <f>-INDEX(Z$17:Z$196,ROWS(Z136:Z$196))</f>
        <v>4.8497422611928531</v>
      </c>
      <c r="AA317" s="41">
        <f>INDEX(AA$17:AA$196,ROWS(AA136:AA$196))</f>
        <v>7.6000000000000014</v>
      </c>
      <c r="AB317" s="39">
        <f>-INDEX(AB$17:AB$196,ROWS(AB136:AB$196))</f>
        <v>1.5155444566227665</v>
      </c>
      <c r="AC317" s="40">
        <f>INDEX(AC$17:AC$196,ROWS(AC136:AC$196))</f>
        <v>2.3750000000000004</v>
      </c>
      <c r="AD317" s="40">
        <f>-INDEX(AD$17:AD$196,ROWS(AD136:AD$196))</f>
        <v>2.0207259421636889</v>
      </c>
      <c r="AE317" s="40">
        <f>INDEX(AE$17:AE$196,ROWS(AE136:AE$196))</f>
        <v>3.1666666666666674</v>
      </c>
      <c r="AF317" s="40">
        <f>-INDEX(AF$17:AF$196,ROWS(AF136:AF$196))</f>
        <v>2.525907427704611</v>
      </c>
      <c r="AG317" s="40">
        <f>INDEX(AG$17:AG$196,ROWS(AG136:AG$196))</f>
        <v>3.9583333333333344</v>
      </c>
      <c r="AH317" s="40">
        <f>-INDEX(AH$17:AH$196,ROWS(AH136:AH$196))</f>
        <v>3.031088913245533</v>
      </c>
      <c r="AI317" s="40">
        <f>INDEX(AI$17:AI$196,ROWS(AI136:AI$196))</f>
        <v>4.7500000000000009</v>
      </c>
      <c r="AJ317" s="40">
        <f>-INDEX(AJ$17:AJ$196,ROWS(AJ136:AJ$196))</f>
        <v>3.5362703987864554</v>
      </c>
      <c r="AK317" s="41">
        <f>INDEX(AK$17:AK$196,ROWS(AK136:AK$196))</f>
        <v>5.5416666666666679</v>
      </c>
      <c r="AM317" s="38">
        <f>CHOOSE(Data!$F$13,R317,T317,V317,X317,Z317)</f>
        <v>4.5466333698682995</v>
      </c>
      <c r="AN317" s="38">
        <f>CHOOSE(Data!$F$13,S317,U317,W317,Y317,AA317)</f>
        <v>7.1250000000000018</v>
      </c>
      <c r="AO317" s="38">
        <f>CHOOSE(Data!$F$13,AB317,AD317,AF317,AH317,AJ317)</f>
        <v>3.031088913245533</v>
      </c>
      <c r="AP317" s="38">
        <f>CHOOSE(Data!$F$13,AC317,AE317,AG317,AI317,AK317)</f>
        <v>4.7500000000000009</v>
      </c>
    </row>
    <row r="318" spans="16:42" x14ac:dyDescent="0.35">
      <c r="P318" s="38"/>
      <c r="R318" s="39">
        <f>-INDEX(R$17:R$196,ROWS(R137:R$196))</f>
        <v>2.5000712937144955</v>
      </c>
      <c r="S318" s="40">
        <f>INDEX(S$17:S$196,ROWS(S137:S$196))</f>
        <v>4.0021943851543229</v>
      </c>
      <c r="T318" s="40">
        <f>-INDEX(T$17:T$196,ROWS(T137:T$196))</f>
        <v>3.0000855524573953</v>
      </c>
      <c r="U318" s="40">
        <f>INDEX(U$17:U$196,ROWS(U137:U$196))</f>
        <v>4.8026332621851884</v>
      </c>
      <c r="V318" s="40">
        <f>-INDEX(V$17:V$196,ROWS(V137:V$196))</f>
        <v>4.0001140699431934</v>
      </c>
      <c r="W318" s="40">
        <f>INDEX(W$17:W$196,ROWS(W137:W$196))</f>
        <v>6.4035110162469184</v>
      </c>
      <c r="X318" s="40">
        <f>-INDEX(X$17:X$196,ROWS(X137:X$196))</f>
        <v>4.5001283286860927</v>
      </c>
      <c r="Y318" s="40">
        <f>INDEX(Y$17:Y$196,ROWS(Y137:Y$196))</f>
        <v>7.203949893277783</v>
      </c>
      <c r="Z318" s="40">
        <f>-INDEX(Z$17:Z$196,ROWS(Z137:Z$196))</f>
        <v>4.8001368839318319</v>
      </c>
      <c r="AA318" s="41">
        <f>INDEX(AA$17:AA$196,ROWS(AA137:AA$196))</f>
        <v>7.6842132194963009</v>
      </c>
      <c r="AB318" s="39">
        <f>-INDEX(AB$17:AB$196,ROWS(AB137:AB$196))</f>
        <v>1.5000427762286976</v>
      </c>
      <c r="AC318" s="40">
        <f>INDEX(AC$17:AC$196,ROWS(AC137:AC$196))</f>
        <v>2.4013166310925942</v>
      </c>
      <c r="AD318" s="40">
        <f>-INDEX(AD$17:AD$196,ROWS(AD137:AD$196))</f>
        <v>2.0000570349715967</v>
      </c>
      <c r="AE318" s="40">
        <f>INDEX(AE$17:AE$196,ROWS(AE137:AE$196))</f>
        <v>3.2017555081234592</v>
      </c>
      <c r="AF318" s="40">
        <f>-INDEX(AF$17:AF$196,ROWS(AF137:AF$196))</f>
        <v>2.5000712937144955</v>
      </c>
      <c r="AG318" s="40">
        <f>INDEX(AG$17:AG$196,ROWS(AG137:AG$196))</f>
        <v>4.0021943851543229</v>
      </c>
      <c r="AH318" s="40">
        <f>-INDEX(AH$17:AH$196,ROWS(AH137:AH$196))</f>
        <v>3.0000855524573953</v>
      </c>
      <c r="AI318" s="40">
        <f>INDEX(AI$17:AI$196,ROWS(AI137:AI$196))</f>
        <v>4.8026332621851884</v>
      </c>
      <c r="AJ318" s="40">
        <f>-INDEX(AJ$17:AJ$196,ROWS(AJ137:AJ$196))</f>
        <v>3.5000998112002941</v>
      </c>
      <c r="AK318" s="41">
        <f>INDEX(AK$17:AK$196,ROWS(AK137:AK$196))</f>
        <v>5.603072139216053</v>
      </c>
      <c r="AM318" s="38">
        <f>CHOOSE(Data!$F$13,R318,T318,V318,X318,Z318)</f>
        <v>4.5001283286860927</v>
      </c>
      <c r="AN318" s="38">
        <f>CHOOSE(Data!$F$13,S318,U318,W318,Y318,AA318)</f>
        <v>7.203949893277783</v>
      </c>
      <c r="AO318" s="38">
        <f>CHOOSE(Data!$F$13,AB318,AD318,AF318,AH318,AJ318)</f>
        <v>3.0000855524573953</v>
      </c>
      <c r="AP318" s="38">
        <f>CHOOSE(Data!$F$13,AC318,AE318,AG318,AI318,AK318)</f>
        <v>4.8026332621851884</v>
      </c>
    </row>
    <row r="319" spans="16:42" x14ac:dyDescent="0.35">
      <c r="P319" s="38"/>
      <c r="R319" s="39">
        <f>-INDEX(R$17:R$196,ROWS(R138:R$196))</f>
        <v>2.4734736137895754</v>
      </c>
      <c r="S319" s="40">
        <f>INDEX(S$17:S$196,ROWS(S138:S$196))</f>
        <v>4.0455978540135131</v>
      </c>
      <c r="T319" s="40">
        <f>-INDEX(T$17:T$196,ROWS(T138:T$196))</f>
        <v>2.9681683365474911</v>
      </c>
      <c r="U319" s="40">
        <f>INDEX(U$17:U$196,ROWS(U138:U$196))</f>
        <v>4.8547174248162168</v>
      </c>
      <c r="V319" s="40">
        <f>-INDEX(V$17:V$196,ROWS(V138:V$196))</f>
        <v>3.9575577820633216</v>
      </c>
      <c r="W319" s="40">
        <f>INDEX(W$17:W$196,ROWS(W138:W$196))</f>
        <v>6.4729565664216224</v>
      </c>
      <c r="X319" s="40">
        <f>-INDEX(X$17:X$196,ROWS(X138:X$196))</f>
        <v>4.452252504821236</v>
      </c>
      <c r="Y319" s="40">
        <f>INDEX(Y$17:Y$196,ROWS(Y138:Y$196))</f>
        <v>7.2820761372243243</v>
      </c>
      <c r="Z319" s="40">
        <f>-INDEX(Z$17:Z$196,ROWS(Z138:Z$196))</f>
        <v>4.7490693384759854</v>
      </c>
      <c r="AA319" s="41">
        <f>INDEX(AA$17:AA$196,ROWS(AA138:AA$196))</f>
        <v>7.7675478797059458</v>
      </c>
      <c r="AB319" s="39">
        <f>-INDEX(AB$17:AB$196,ROWS(AB138:AB$196))</f>
        <v>1.4840841682737456</v>
      </c>
      <c r="AC319" s="40">
        <f>INDEX(AC$17:AC$196,ROWS(AC138:AC$196))</f>
        <v>2.4273587124081084</v>
      </c>
      <c r="AD319" s="40">
        <f>-INDEX(AD$17:AD$196,ROWS(AD138:AD$196))</f>
        <v>1.9787788910316608</v>
      </c>
      <c r="AE319" s="40">
        <f>INDEX(AE$17:AE$196,ROWS(AE138:AE$196))</f>
        <v>3.2364782832108112</v>
      </c>
      <c r="AF319" s="40">
        <f>-INDEX(AF$17:AF$196,ROWS(AF138:AF$196))</f>
        <v>2.4734736137895754</v>
      </c>
      <c r="AG319" s="40">
        <f>INDEX(AG$17:AG$196,ROWS(AG138:AG$196))</f>
        <v>4.0455978540135131</v>
      </c>
      <c r="AH319" s="40">
        <f>-INDEX(AH$17:AH$196,ROWS(AH138:AH$196))</f>
        <v>2.9681683365474911</v>
      </c>
      <c r="AI319" s="40">
        <f>INDEX(AI$17:AI$196,ROWS(AI138:AI$196))</f>
        <v>4.8547174248162168</v>
      </c>
      <c r="AJ319" s="40">
        <f>-INDEX(AJ$17:AJ$196,ROWS(AJ138:AJ$196))</f>
        <v>3.4628630593054064</v>
      </c>
      <c r="AK319" s="41">
        <f>INDEX(AK$17:AK$196,ROWS(AK138:AK$196))</f>
        <v>5.6638369956189196</v>
      </c>
      <c r="AM319" s="38">
        <f>CHOOSE(Data!$F$13,R319,T319,V319,X319,Z319)</f>
        <v>4.452252504821236</v>
      </c>
      <c r="AN319" s="38">
        <f>CHOOSE(Data!$F$13,S319,U319,W319,Y319,AA319)</f>
        <v>7.2820761372243243</v>
      </c>
      <c r="AO319" s="38">
        <f>CHOOSE(Data!$F$13,AB319,AD319,AF319,AH319,AJ319)</f>
        <v>2.9681683365474911</v>
      </c>
      <c r="AP319" s="38">
        <f>CHOOSE(Data!$F$13,AC319,AE319,AG319,AI319,AK319)</f>
        <v>4.8547174248162168</v>
      </c>
    </row>
    <row r="320" spans="16:42" x14ac:dyDescent="0.35">
      <c r="P320" s="38"/>
      <c r="R320" s="39">
        <f>-INDEX(R$17:R$196,ROWS(R139:R$196))</f>
        <v>2.4461224898408185</v>
      </c>
      <c r="S320" s="40">
        <f>INDEX(S$17:S$196,ROWS(S139:S$196))</f>
        <v>4.0885305187938306</v>
      </c>
      <c r="T320" s="40">
        <f>-INDEX(T$17:T$196,ROWS(T139:T$196))</f>
        <v>2.9353469878089826</v>
      </c>
      <c r="U320" s="40">
        <f>INDEX(U$17:U$196,ROWS(U139:U$196))</f>
        <v>4.9062366225525968</v>
      </c>
      <c r="V320" s="40">
        <f>-INDEX(V$17:V$196,ROWS(V139:V$196))</f>
        <v>3.91379598374531</v>
      </c>
      <c r="W320" s="40">
        <f>INDEX(W$17:W$196,ROWS(W139:W$196))</f>
        <v>6.5416488300701294</v>
      </c>
      <c r="X320" s="40">
        <f>-INDEX(X$17:X$196,ROWS(X139:X$196))</f>
        <v>4.4030204817134733</v>
      </c>
      <c r="Y320" s="40">
        <f>INDEX(Y$17:Y$196,ROWS(Y139:Y$196))</f>
        <v>7.3593549338288939</v>
      </c>
      <c r="Z320" s="40">
        <f>-INDEX(Z$17:Z$196,ROWS(Z139:Z$196))</f>
        <v>4.6965551804943715</v>
      </c>
      <c r="AA320" s="41">
        <f>INDEX(AA$17:AA$196,ROWS(AA139:AA$196))</f>
        <v>7.8499785960841537</v>
      </c>
      <c r="AB320" s="39">
        <f>-INDEX(AB$17:AB$196,ROWS(AB139:AB$196))</f>
        <v>1.4676734939044913</v>
      </c>
      <c r="AC320" s="40">
        <f>INDEX(AC$17:AC$196,ROWS(AC139:AC$196))</f>
        <v>2.4531183112762984</v>
      </c>
      <c r="AD320" s="40">
        <f>-INDEX(AD$17:AD$196,ROWS(AD139:AD$196))</f>
        <v>1.956897991872655</v>
      </c>
      <c r="AE320" s="40">
        <f>INDEX(AE$17:AE$196,ROWS(AE139:AE$196))</f>
        <v>3.2708244150350647</v>
      </c>
      <c r="AF320" s="40">
        <f>-INDEX(AF$17:AF$196,ROWS(AF139:AF$196))</f>
        <v>2.4461224898408185</v>
      </c>
      <c r="AG320" s="40">
        <f>INDEX(AG$17:AG$196,ROWS(AG139:AG$196))</f>
        <v>4.0885305187938306</v>
      </c>
      <c r="AH320" s="40">
        <f>-INDEX(AH$17:AH$196,ROWS(AH139:AH$196))</f>
        <v>2.9353469878089826</v>
      </c>
      <c r="AI320" s="40">
        <f>INDEX(AI$17:AI$196,ROWS(AI139:AI$196))</f>
        <v>4.9062366225525968</v>
      </c>
      <c r="AJ320" s="40">
        <f>-INDEX(AJ$17:AJ$196,ROWS(AJ139:AJ$196))</f>
        <v>3.4245714857771459</v>
      </c>
      <c r="AK320" s="41">
        <f>INDEX(AK$17:AK$196,ROWS(AK139:AK$196))</f>
        <v>5.7239427263113623</v>
      </c>
      <c r="AM320" s="38">
        <f>CHOOSE(Data!$F$13,R320,T320,V320,X320,Z320)</f>
        <v>4.4030204817134733</v>
      </c>
      <c r="AN320" s="38">
        <f>CHOOSE(Data!$F$13,S320,U320,W320,Y320,AA320)</f>
        <v>7.3593549338288939</v>
      </c>
      <c r="AO320" s="38">
        <f>CHOOSE(Data!$F$13,AB320,AD320,AF320,AH320,AJ320)</f>
        <v>2.9353469878089826</v>
      </c>
      <c r="AP320" s="38">
        <f>CHOOSE(Data!$F$13,AC320,AE320,AG320,AI320,AK320)</f>
        <v>4.9062366225525968</v>
      </c>
    </row>
    <row r="321" spans="16:42" x14ac:dyDescent="0.35">
      <c r="P321" s="38"/>
      <c r="R321" s="39">
        <f>-INDEX(R$17:R$196,ROWS(R140:R$196))</f>
        <v>2.4180262532855381</v>
      </c>
      <c r="S321" s="40">
        <f>INDEX(S$17:S$196,ROWS(S140:S$196))</f>
        <v>4.1309793017896776</v>
      </c>
      <c r="T321" s="40">
        <f>-INDEX(T$17:T$196,ROWS(T140:T$196))</f>
        <v>2.9016315039426459</v>
      </c>
      <c r="U321" s="40">
        <f>INDEX(U$17:U$196,ROWS(U140:U$196))</f>
        <v>4.957175162147613</v>
      </c>
      <c r="V321" s="40">
        <f>-INDEX(V$17:V$196,ROWS(V140:V$196))</f>
        <v>3.8688420052568611</v>
      </c>
      <c r="W321" s="40">
        <f>INDEX(W$17:W$196,ROWS(W140:W$196))</f>
        <v>6.6095668828634837</v>
      </c>
      <c r="X321" s="40">
        <f>-INDEX(X$17:X$196,ROWS(X140:X$196))</f>
        <v>4.3524472559139689</v>
      </c>
      <c r="Y321" s="40">
        <f>INDEX(Y$17:Y$196,ROWS(Y140:Y$196))</f>
        <v>7.4357627432214199</v>
      </c>
      <c r="Z321" s="40">
        <f>-INDEX(Z$17:Z$196,ROWS(Z140:Z$196))</f>
        <v>4.6426104063082336</v>
      </c>
      <c r="AA321" s="41">
        <f>INDEX(AA$17:AA$196,ROWS(AA140:AA$196))</f>
        <v>7.9314802594361815</v>
      </c>
      <c r="AB321" s="39">
        <f>-INDEX(AB$17:AB$196,ROWS(AB140:AB$196))</f>
        <v>1.450815751971323</v>
      </c>
      <c r="AC321" s="40">
        <f>INDEX(AC$17:AC$196,ROWS(AC140:AC$196))</f>
        <v>2.4785875810738065</v>
      </c>
      <c r="AD321" s="40">
        <f>-INDEX(AD$17:AD$196,ROWS(AD140:AD$196))</f>
        <v>1.9344210026284305</v>
      </c>
      <c r="AE321" s="40">
        <f>INDEX(AE$17:AE$196,ROWS(AE140:AE$196))</f>
        <v>3.3047834414317419</v>
      </c>
      <c r="AF321" s="40">
        <f>-INDEX(AF$17:AF$196,ROWS(AF140:AF$196))</f>
        <v>2.4180262532855381</v>
      </c>
      <c r="AG321" s="40">
        <f>INDEX(AG$17:AG$196,ROWS(AG140:AG$196))</f>
        <v>4.1309793017896776</v>
      </c>
      <c r="AH321" s="40">
        <f>-INDEX(AH$17:AH$196,ROWS(AH140:AH$196))</f>
        <v>2.9016315039426459</v>
      </c>
      <c r="AI321" s="40">
        <f>INDEX(AI$17:AI$196,ROWS(AI140:AI$196))</f>
        <v>4.957175162147613</v>
      </c>
      <c r="AJ321" s="40">
        <f>-INDEX(AJ$17:AJ$196,ROWS(AJ140:AJ$196))</f>
        <v>3.3852367545997537</v>
      </c>
      <c r="AK321" s="41">
        <f>INDEX(AK$17:AK$196,ROWS(AK140:AK$196))</f>
        <v>5.7833710225055492</v>
      </c>
      <c r="AM321" s="38">
        <f>CHOOSE(Data!$F$13,R321,T321,V321,X321,Z321)</f>
        <v>4.3524472559139689</v>
      </c>
      <c r="AN321" s="38">
        <f>CHOOSE(Data!$F$13,S321,U321,W321,Y321,AA321)</f>
        <v>7.4357627432214199</v>
      </c>
      <c r="AO321" s="38">
        <f>CHOOSE(Data!$F$13,AB321,AD321,AF321,AH321,AJ321)</f>
        <v>2.9016315039426459</v>
      </c>
      <c r="AP321" s="38">
        <f>CHOOSE(Data!$F$13,AC321,AE321,AG321,AI321,AK321)</f>
        <v>4.957175162147613</v>
      </c>
    </row>
    <row r="322" spans="16:42" x14ac:dyDescent="0.35">
      <c r="P322" s="38"/>
      <c r="R322" s="39">
        <f>-INDEX(R$17:R$196,ROWS(R141:R$196))</f>
        <v>2.3891934625095597</v>
      </c>
      <c r="S322" s="40">
        <f>INDEX(S$17:S$196,ROWS(S141:S$196))</f>
        <v>4.1729312726905512</v>
      </c>
      <c r="T322" s="40">
        <f>-INDEX(T$17:T$196,ROWS(T141:T$196))</f>
        <v>2.8670321550114717</v>
      </c>
      <c r="U322" s="40">
        <f>INDEX(U$17:U$196,ROWS(U141:U$196))</f>
        <v>5.0075175272286616</v>
      </c>
      <c r="V322" s="40">
        <f>-INDEX(V$17:V$196,ROWS(V141:V$196))</f>
        <v>3.8227095400152953</v>
      </c>
      <c r="W322" s="40">
        <f>INDEX(W$17:W$196,ROWS(W141:W$196))</f>
        <v>6.6766900363048816</v>
      </c>
      <c r="X322" s="40">
        <f>-INDEX(X$17:X$196,ROWS(X141:X$196))</f>
        <v>4.3005482325172082</v>
      </c>
      <c r="Y322" s="40">
        <f>INDEX(Y$17:Y$196,ROWS(Y141:Y$196))</f>
        <v>7.5112762908429929</v>
      </c>
      <c r="Z322" s="40">
        <f>-INDEX(Z$17:Z$196,ROWS(Z141:Z$196))</f>
        <v>4.587251448018355</v>
      </c>
      <c r="AA322" s="41">
        <f>INDEX(AA$17:AA$196,ROWS(AA141:AA$196))</f>
        <v>8.0120280435658593</v>
      </c>
      <c r="AB322" s="39">
        <f>-INDEX(AB$17:AB$196,ROWS(AB141:AB$196))</f>
        <v>1.4335160775057358</v>
      </c>
      <c r="AC322" s="40">
        <f>INDEX(AC$17:AC$196,ROWS(AC141:AC$196))</f>
        <v>2.5037587636143308</v>
      </c>
      <c r="AD322" s="40">
        <f>-INDEX(AD$17:AD$196,ROWS(AD141:AD$196))</f>
        <v>1.9113547700076476</v>
      </c>
      <c r="AE322" s="40">
        <f>INDEX(AE$17:AE$196,ROWS(AE141:AE$196))</f>
        <v>3.3383450181524408</v>
      </c>
      <c r="AF322" s="40">
        <f>-INDEX(AF$17:AF$196,ROWS(AF141:AF$196))</f>
        <v>2.3891934625095597</v>
      </c>
      <c r="AG322" s="40">
        <f>INDEX(AG$17:AG$196,ROWS(AG141:AG$196))</f>
        <v>4.1729312726905512</v>
      </c>
      <c r="AH322" s="40">
        <f>-INDEX(AH$17:AH$196,ROWS(AH141:AH$196))</f>
        <v>2.8670321550114717</v>
      </c>
      <c r="AI322" s="40">
        <f>INDEX(AI$17:AI$196,ROWS(AI141:AI$196))</f>
        <v>5.0075175272286616</v>
      </c>
      <c r="AJ322" s="40">
        <f>-INDEX(AJ$17:AJ$196,ROWS(AJ141:AJ$196))</f>
        <v>3.3448708475133837</v>
      </c>
      <c r="AK322" s="41">
        <f>INDEX(AK$17:AK$196,ROWS(AK141:AK$196))</f>
        <v>5.842103781766772</v>
      </c>
      <c r="AM322" s="38">
        <f>CHOOSE(Data!$F$13,R322,T322,V322,X322,Z322)</f>
        <v>4.3005482325172082</v>
      </c>
      <c r="AN322" s="38">
        <f>CHOOSE(Data!$F$13,S322,U322,W322,Y322,AA322)</f>
        <v>7.5112762908429929</v>
      </c>
      <c r="AO322" s="38">
        <f>CHOOSE(Data!$F$13,AB322,AD322,AF322,AH322,AJ322)</f>
        <v>2.8670321550114717</v>
      </c>
      <c r="AP322" s="38">
        <f>CHOOSE(Data!$F$13,AC322,AE322,AG322,AI322,AK322)</f>
        <v>5.0075175272286616</v>
      </c>
    </row>
    <row r="323" spans="16:42" x14ac:dyDescent="0.35">
      <c r="P323" s="38"/>
      <c r="R323" s="39">
        <f>-INDEX(R$17:R$196,ROWS(R142:R$196))</f>
        <v>2.3596329002602632</v>
      </c>
      <c r="S323" s="40">
        <f>INDEX(S$17:S$196,ROWS(S142:S$196))</f>
        <v>4.214373652519714</v>
      </c>
      <c r="T323" s="40">
        <f>-INDEX(T$17:T$196,ROWS(T142:T$196))</f>
        <v>2.8315594803123152</v>
      </c>
      <c r="U323" s="40">
        <f>INDEX(U$17:U$196,ROWS(U142:U$196))</f>
        <v>5.0572483830236559</v>
      </c>
      <c r="V323" s="40">
        <f>-INDEX(V$17:V$196,ROWS(V142:V$196))</f>
        <v>3.775412640416421</v>
      </c>
      <c r="W323" s="40">
        <f>INDEX(W$17:W$196,ROWS(W142:W$196))</f>
        <v>6.7429978440315423</v>
      </c>
      <c r="X323" s="40">
        <f>-INDEX(X$17:X$196,ROWS(X142:X$196))</f>
        <v>4.247339220468473</v>
      </c>
      <c r="Y323" s="40">
        <f>INDEX(Y$17:Y$196,ROWS(Y142:Y$196))</f>
        <v>7.5858725745354842</v>
      </c>
      <c r="Z323" s="40">
        <f>-INDEX(Z$17:Z$196,ROWS(Z142:Z$196))</f>
        <v>4.5304951684997041</v>
      </c>
      <c r="AA323" s="41">
        <f>INDEX(AA$17:AA$196,ROWS(AA142:AA$196))</f>
        <v>8.0915974128378494</v>
      </c>
      <c r="AB323" s="39">
        <f>-INDEX(AB$17:AB$196,ROWS(AB142:AB$196))</f>
        <v>1.4157797401561576</v>
      </c>
      <c r="AC323" s="40">
        <f>INDEX(AC$17:AC$196,ROWS(AC142:AC$196))</f>
        <v>2.5286241915118279</v>
      </c>
      <c r="AD323" s="40">
        <f>-INDEX(AD$17:AD$196,ROWS(AD142:AD$196))</f>
        <v>1.8877063202082105</v>
      </c>
      <c r="AE323" s="40">
        <f>INDEX(AE$17:AE$196,ROWS(AE142:AE$196))</f>
        <v>3.3714989220157712</v>
      </c>
      <c r="AF323" s="40">
        <f>-INDEX(AF$17:AF$196,ROWS(AF142:AF$196))</f>
        <v>2.3596329002602632</v>
      </c>
      <c r="AG323" s="40">
        <f>INDEX(AG$17:AG$196,ROWS(AG142:AG$196))</f>
        <v>4.214373652519714</v>
      </c>
      <c r="AH323" s="40">
        <f>-INDEX(AH$17:AH$196,ROWS(AH142:AH$196))</f>
        <v>2.8315594803123152</v>
      </c>
      <c r="AI323" s="40">
        <f>INDEX(AI$17:AI$196,ROWS(AI142:AI$196))</f>
        <v>5.0572483830236559</v>
      </c>
      <c r="AJ323" s="40">
        <f>-INDEX(AJ$17:AJ$196,ROWS(AJ142:AJ$196))</f>
        <v>3.3034860603643681</v>
      </c>
      <c r="AK323" s="41">
        <f>INDEX(AK$17:AK$196,ROWS(AK142:AK$196))</f>
        <v>5.9001231135275995</v>
      </c>
      <c r="AM323" s="38">
        <f>CHOOSE(Data!$F$13,R323,T323,V323,X323,Z323)</f>
        <v>4.247339220468473</v>
      </c>
      <c r="AN323" s="38">
        <f>CHOOSE(Data!$F$13,S323,U323,W323,Y323,AA323)</f>
        <v>7.5858725745354842</v>
      </c>
      <c r="AO323" s="38">
        <f>CHOOSE(Data!$F$13,AB323,AD323,AF323,AH323,AJ323)</f>
        <v>2.8315594803123152</v>
      </c>
      <c r="AP323" s="38">
        <f>CHOOSE(Data!$F$13,AC323,AE323,AG323,AI323,AK323)</f>
        <v>5.0572483830236559</v>
      </c>
    </row>
    <row r="324" spans="16:42" x14ac:dyDescent="0.35">
      <c r="P324" s="38"/>
      <c r="R324" s="39">
        <f>-INDEX(R$17:R$196,ROWS(R143:R$196))</f>
        <v>2.3293535709712709</v>
      </c>
      <c r="S324" s="40">
        <f>INDEX(S$17:S$196,ROWS(S143:S$196))</f>
        <v>4.2552938175268071</v>
      </c>
      <c r="T324" s="40">
        <f>-INDEX(T$17:T$196,ROWS(T143:T$196))</f>
        <v>2.795224285165526</v>
      </c>
      <c r="U324" s="40">
        <f>INDEX(U$17:U$196,ROWS(U143:U$196))</f>
        <v>5.1063525810321702</v>
      </c>
      <c r="V324" s="40">
        <f>-INDEX(V$17:V$196,ROWS(V143:V$196))</f>
        <v>3.7269657135540339</v>
      </c>
      <c r="W324" s="40">
        <f>INDEX(W$17:W$196,ROWS(W143:W$196))</f>
        <v>6.8084701080428927</v>
      </c>
      <c r="X324" s="40">
        <f>-INDEX(X$17:X$196,ROWS(X143:X$196))</f>
        <v>4.1928364277482881</v>
      </c>
      <c r="Y324" s="40">
        <f>INDEX(Y$17:Y$196,ROWS(Y143:Y$196))</f>
        <v>7.6595288715482539</v>
      </c>
      <c r="Z324" s="40">
        <f>-INDEX(Z$17:Z$196,ROWS(Z143:Z$196))</f>
        <v>4.4723588562648411</v>
      </c>
      <c r="AA324" s="41">
        <f>INDEX(AA$17:AA$196,ROWS(AA143:AA$196))</f>
        <v>8.1701641296514715</v>
      </c>
      <c r="AB324" s="39">
        <f>-INDEX(AB$17:AB$196,ROWS(AB143:AB$196))</f>
        <v>1.397612142582763</v>
      </c>
      <c r="AC324" s="40">
        <f>INDEX(AC$17:AC$196,ROWS(AC143:AC$196))</f>
        <v>2.5531762905160851</v>
      </c>
      <c r="AD324" s="40">
        <f>-INDEX(AD$17:AD$196,ROWS(AD143:AD$196))</f>
        <v>1.863482856777017</v>
      </c>
      <c r="AE324" s="40">
        <f>INDEX(AE$17:AE$196,ROWS(AE143:AE$196))</f>
        <v>3.4042350540214463</v>
      </c>
      <c r="AF324" s="40">
        <f>-INDEX(AF$17:AF$196,ROWS(AF143:AF$196))</f>
        <v>2.3293535709712709</v>
      </c>
      <c r="AG324" s="40">
        <f>INDEX(AG$17:AG$196,ROWS(AG143:AG$196))</f>
        <v>4.2552938175268071</v>
      </c>
      <c r="AH324" s="40">
        <f>-INDEX(AH$17:AH$196,ROWS(AH143:AH$196))</f>
        <v>2.795224285165526</v>
      </c>
      <c r="AI324" s="40">
        <f>INDEX(AI$17:AI$196,ROWS(AI143:AI$196))</f>
        <v>5.1063525810321702</v>
      </c>
      <c r="AJ324" s="40">
        <f>-INDEX(AJ$17:AJ$196,ROWS(AJ143:AJ$196))</f>
        <v>3.2610949993597798</v>
      </c>
      <c r="AK324" s="41">
        <f>INDEX(AK$17:AK$196,ROWS(AK143:AK$196))</f>
        <v>5.9574113445375314</v>
      </c>
      <c r="AM324" s="38">
        <f>CHOOSE(Data!$F$13,R324,T324,V324,X324,Z324)</f>
        <v>4.1928364277482881</v>
      </c>
      <c r="AN324" s="38">
        <f>CHOOSE(Data!$F$13,S324,U324,W324,Y324,AA324)</f>
        <v>7.6595288715482539</v>
      </c>
      <c r="AO324" s="38">
        <f>CHOOSE(Data!$F$13,AB324,AD324,AF324,AH324,AJ324)</f>
        <v>2.795224285165526</v>
      </c>
      <c r="AP324" s="38">
        <f>CHOOSE(Data!$F$13,AC324,AE324,AG324,AI324,AK324)</f>
        <v>5.1063525810321702</v>
      </c>
    </row>
    <row r="325" spans="16:42" x14ac:dyDescent="0.35">
      <c r="P325" s="38"/>
      <c r="R325" s="39">
        <f>-INDEX(R$17:R$196,ROWS(R144:R$196))</f>
        <v>2.2983646980196073</v>
      </c>
      <c r="S325" s="40">
        <f>INDEX(S$17:S$196,ROWS(S144:S$196))</f>
        <v>4.2956793030331681</v>
      </c>
      <c r="T325" s="40">
        <f>-INDEX(T$17:T$196,ROWS(T144:T$196))</f>
        <v>2.7580376376235289</v>
      </c>
      <c r="U325" s="40">
        <f>INDEX(U$17:U$196,ROWS(U144:U$196))</f>
        <v>5.1548151636398032</v>
      </c>
      <c r="V325" s="40">
        <f>-INDEX(V$17:V$196,ROWS(V144:V$196))</f>
        <v>3.6773835168313718</v>
      </c>
      <c r="W325" s="40">
        <f>INDEX(W$17:W$196,ROWS(W144:W$196))</f>
        <v>6.8730868848530697</v>
      </c>
      <c r="X325" s="40">
        <f>-INDEX(X$17:X$196,ROWS(X144:X$196))</f>
        <v>4.1370564564352934</v>
      </c>
      <c r="Y325" s="40">
        <f>INDEX(Y$17:Y$196,ROWS(Y144:Y$196))</f>
        <v>7.7322227454597039</v>
      </c>
      <c r="Z325" s="40">
        <f>-INDEX(Z$17:Z$196,ROWS(Z144:Z$196))</f>
        <v>4.4128602201976461</v>
      </c>
      <c r="AA325" s="41">
        <f>INDEX(AA$17:AA$196,ROWS(AA144:AA$196))</f>
        <v>8.2477042618236833</v>
      </c>
      <c r="AB325" s="39">
        <f>-INDEX(AB$17:AB$196,ROWS(AB144:AB$196))</f>
        <v>1.3790188188117645</v>
      </c>
      <c r="AC325" s="40">
        <f>INDEX(AC$17:AC$196,ROWS(AC144:AC$196))</f>
        <v>2.5774075818199016</v>
      </c>
      <c r="AD325" s="40">
        <f>-INDEX(AD$17:AD$196,ROWS(AD144:AD$196))</f>
        <v>1.8386917584156859</v>
      </c>
      <c r="AE325" s="40">
        <f>INDEX(AE$17:AE$196,ROWS(AE144:AE$196))</f>
        <v>3.4365434424265349</v>
      </c>
      <c r="AF325" s="40">
        <f>-INDEX(AF$17:AF$196,ROWS(AF144:AF$196))</f>
        <v>2.2983646980196073</v>
      </c>
      <c r="AG325" s="40">
        <f>INDEX(AG$17:AG$196,ROWS(AG144:AG$196))</f>
        <v>4.2956793030331681</v>
      </c>
      <c r="AH325" s="40">
        <f>-INDEX(AH$17:AH$196,ROWS(AH144:AH$196))</f>
        <v>2.7580376376235289</v>
      </c>
      <c r="AI325" s="40">
        <f>INDEX(AI$17:AI$196,ROWS(AI144:AI$196))</f>
        <v>5.1548151636398032</v>
      </c>
      <c r="AJ325" s="40">
        <f>-INDEX(AJ$17:AJ$196,ROWS(AJ144:AJ$196))</f>
        <v>3.2177105772274501</v>
      </c>
      <c r="AK325" s="41">
        <f>INDEX(AK$17:AK$196,ROWS(AK144:AK$196))</f>
        <v>6.0139510242464365</v>
      </c>
      <c r="AM325" s="38">
        <f>CHOOSE(Data!$F$13,R325,T325,V325,X325,Z325)</f>
        <v>4.1370564564352934</v>
      </c>
      <c r="AN325" s="38">
        <f>CHOOSE(Data!$F$13,S325,U325,W325,Y325,AA325)</f>
        <v>7.7322227454597039</v>
      </c>
      <c r="AO325" s="38">
        <f>CHOOSE(Data!$F$13,AB325,AD325,AF325,AH325,AJ325)</f>
        <v>2.7580376376235289</v>
      </c>
      <c r="AP325" s="38">
        <f>CHOOSE(Data!$F$13,AC325,AE325,AG325,AI325,AK325)</f>
        <v>5.1548151636398032</v>
      </c>
    </row>
    <row r="326" spans="16:42" x14ac:dyDescent="0.35">
      <c r="P326" s="38"/>
      <c r="R326" s="39">
        <f>-INDEX(R$17:R$196,ROWS(R145:R$196))</f>
        <v>2.2666757209161656</v>
      </c>
      <c r="S326" s="40">
        <f>INDEX(S$17:S$196,ROWS(S145:S$196))</f>
        <v>4.3355178072286922</v>
      </c>
      <c r="T326" s="40">
        <f>-INDEX(T$17:T$196,ROWS(T145:T$196))</f>
        <v>2.7200108650993982</v>
      </c>
      <c r="U326" s="40">
        <f>INDEX(U$17:U$196,ROWS(U145:U$196))</f>
        <v>5.2026213686744303</v>
      </c>
      <c r="V326" s="40">
        <f>-INDEX(V$17:V$196,ROWS(V145:V$196))</f>
        <v>3.6266811534658649</v>
      </c>
      <c r="W326" s="40">
        <f>INDEX(W$17:W$196,ROWS(W145:W$196))</f>
        <v>6.9368284915659082</v>
      </c>
      <c r="X326" s="40">
        <f>-INDEX(X$17:X$196,ROWS(X145:X$196))</f>
        <v>4.0800162976490979</v>
      </c>
      <c r="Y326" s="40">
        <f>INDEX(Y$17:Y$196,ROWS(Y145:Y$196))</f>
        <v>7.8039320530116454</v>
      </c>
      <c r="Z326" s="40">
        <f>-INDEX(Z$17:Z$196,ROWS(Z145:Z$196))</f>
        <v>4.3520173841590371</v>
      </c>
      <c r="AA326" s="41">
        <f>INDEX(AA$17:AA$196,ROWS(AA145:AA$196))</f>
        <v>8.324194189879087</v>
      </c>
      <c r="AB326" s="39">
        <f>-INDEX(AB$17:AB$196,ROWS(AB145:AB$196))</f>
        <v>1.3600054325496991</v>
      </c>
      <c r="AC326" s="40">
        <f>INDEX(AC$17:AC$196,ROWS(AC145:AC$196))</f>
        <v>2.6013106843372151</v>
      </c>
      <c r="AD326" s="40">
        <f>-INDEX(AD$17:AD$196,ROWS(AD145:AD$196))</f>
        <v>1.8133405767329325</v>
      </c>
      <c r="AE326" s="40">
        <f>INDEX(AE$17:AE$196,ROWS(AE145:AE$196))</f>
        <v>3.4684142457829541</v>
      </c>
      <c r="AF326" s="40">
        <f>-INDEX(AF$17:AF$196,ROWS(AF145:AF$196))</f>
        <v>2.2666757209161656</v>
      </c>
      <c r="AG326" s="40">
        <f>INDEX(AG$17:AG$196,ROWS(AG145:AG$196))</f>
        <v>4.3355178072286922</v>
      </c>
      <c r="AH326" s="40">
        <f>-INDEX(AH$17:AH$196,ROWS(AH145:AH$196))</f>
        <v>2.7200108650993982</v>
      </c>
      <c r="AI326" s="40">
        <f>INDEX(AI$17:AI$196,ROWS(AI145:AI$196))</f>
        <v>5.2026213686744303</v>
      </c>
      <c r="AJ326" s="40">
        <f>-INDEX(AJ$17:AJ$196,ROWS(AJ145:AJ$196))</f>
        <v>3.1733460092826316</v>
      </c>
      <c r="AK326" s="41">
        <f>INDEX(AK$17:AK$196,ROWS(AK145:AK$196))</f>
        <v>6.0697249301201692</v>
      </c>
      <c r="AM326" s="38">
        <f>CHOOSE(Data!$F$13,R326,T326,V326,X326,Z326)</f>
        <v>4.0800162976490979</v>
      </c>
      <c r="AN326" s="38">
        <f>CHOOSE(Data!$F$13,S326,U326,W326,Y326,AA326)</f>
        <v>7.8039320530116454</v>
      </c>
      <c r="AO326" s="38">
        <f>CHOOSE(Data!$F$13,AB326,AD326,AF326,AH326,AJ326)</f>
        <v>2.7200108650993982</v>
      </c>
      <c r="AP326" s="38">
        <f>CHOOSE(Data!$F$13,AC326,AE326,AG326,AI326,AK326)</f>
        <v>5.2026213686744303</v>
      </c>
    </row>
    <row r="327" spans="16:42" x14ac:dyDescent="0.35">
      <c r="P327" s="38"/>
      <c r="R327" s="39">
        <f>-INDEX(R$17:R$196,ROWS(R146:R$196))</f>
        <v>2.2342962924303515</v>
      </c>
      <c r="S327" s="40">
        <f>INDEX(S$17:S$196,ROWS(S146:S$196))</f>
        <v>4.3747971949190747</v>
      </c>
      <c r="T327" s="40">
        <f>-INDEX(T$17:T$196,ROWS(T146:T$196))</f>
        <v>2.6811555509164213</v>
      </c>
      <c r="U327" s="40">
        <f>INDEX(U$17:U$196,ROWS(U146:U$196))</f>
        <v>5.249756633902888</v>
      </c>
      <c r="V327" s="40">
        <f>-INDEX(V$17:V$196,ROWS(V146:V$196))</f>
        <v>3.5748740678885618</v>
      </c>
      <c r="W327" s="40">
        <f>INDEX(W$17:W$196,ROWS(W146:W$196))</f>
        <v>6.9996755118705174</v>
      </c>
      <c r="X327" s="40">
        <f>-INDEX(X$17:X$196,ROWS(X146:X$196))</f>
        <v>4.0217333263746315</v>
      </c>
      <c r="Y327" s="40">
        <f>INDEX(Y$17:Y$196,ROWS(Y146:Y$196))</f>
        <v>7.8746349508543325</v>
      </c>
      <c r="Z327" s="40">
        <f>-INDEX(Z$17:Z$196,ROWS(Z146:Z$196))</f>
        <v>4.2898488814662743</v>
      </c>
      <c r="AA327" s="41">
        <f>INDEX(AA$17:AA$196,ROWS(AA146:AA$196))</f>
        <v>8.3996106142446223</v>
      </c>
      <c r="AB327" s="39">
        <f>-INDEX(AB$17:AB$196,ROWS(AB146:AB$196))</f>
        <v>1.3405777754582107</v>
      </c>
      <c r="AC327" s="40">
        <f>INDEX(AC$17:AC$196,ROWS(AC146:AC$196))</f>
        <v>2.624878316951444</v>
      </c>
      <c r="AD327" s="40">
        <f>-INDEX(AD$17:AD$196,ROWS(AD146:AD$196))</f>
        <v>1.7874370339442809</v>
      </c>
      <c r="AE327" s="40">
        <f>INDEX(AE$17:AE$196,ROWS(AE146:AE$196))</f>
        <v>3.4998377559352587</v>
      </c>
      <c r="AF327" s="40">
        <f>-INDEX(AF$17:AF$196,ROWS(AF146:AF$196))</f>
        <v>2.2342962924303515</v>
      </c>
      <c r="AG327" s="40">
        <f>INDEX(AG$17:AG$196,ROWS(AG146:AG$196))</f>
        <v>4.3747971949190747</v>
      </c>
      <c r="AH327" s="40">
        <f>-INDEX(AH$17:AH$196,ROWS(AH146:AH$196))</f>
        <v>2.6811555509164213</v>
      </c>
      <c r="AI327" s="40">
        <f>INDEX(AI$17:AI$196,ROWS(AI146:AI$196))</f>
        <v>5.249756633902888</v>
      </c>
      <c r="AJ327" s="40">
        <f>-INDEX(AJ$17:AJ$196,ROWS(AJ146:AJ$196))</f>
        <v>3.128014809402492</v>
      </c>
      <c r="AK327" s="41">
        <f>INDEX(AK$17:AK$196,ROWS(AK146:AK$196))</f>
        <v>6.1247160728867041</v>
      </c>
      <c r="AM327" s="38">
        <f>CHOOSE(Data!$F$13,R327,T327,V327,X327,Z327)</f>
        <v>4.0217333263746315</v>
      </c>
      <c r="AN327" s="38">
        <f>CHOOSE(Data!$F$13,S327,U327,W327,Y327,AA327)</f>
        <v>7.8746349508543325</v>
      </c>
      <c r="AO327" s="38">
        <f>CHOOSE(Data!$F$13,AB327,AD327,AF327,AH327,AJ327)</f>
        <v>2.6811555509164213</v>
      </c>
      <c r="AP327" s="38">
        <f>CHOOSE(Data!$F$13,AC327,AE327,AG327,AI327,AK327)</f>
        <v>5.249756633902888</v>
      </c>
    </row>
    <row r="328" spans="16:42" x14ac:dyDescent="0.35">
      <c r="P328" s="38"/>
      <c r="R328" s="39">
        <f>-INDEX(R$17:R$196,ROWS(R147:R$196))</f>
        <v>2.2012362756497499</v>
      </c>
      <c r="S328" s="40">
        <f>INDEX(S$17:S$196,ROWS(S147:S$196))</f>
        <v>4.4135055012223141</v>
      </c>
      <c r="T328" s="40">
        <f>-INDEX(T$17:T$196,ROWS(T147:T$196))</f>
        <v>2.6414835307796998</v>
      </c>
      <c r="U328" s="40">
        <f>INDEX(U$17:U$196,ROWS(U147:U$196))</f>
        <v>5.2962066014667766</v>
      </c>
      <c r="V328" s="40">
        <f>-INDEX(V$17:V$196,ROWS(V147:V$196))</f>
        <v>3.5219780410396</v>
      </c>
      <c r="W328" s="40">
        <f>INDEX(W$17:W$196,ROWS(W147:W$196))</f>
        <v>7.0616088019557033</v>
      </c>
      <c r="X328" s="40">
        <f>-INDEX(X$17:X$196,ROWS(X147:X$196))</f>
        <v>3.9622252961695494</v>
      </c>
      <c r="Y328" s="40">
        <f>INDEX(Y$17:Y$196,ROWS(Y147:Y$196))</f>
        <v>7.9443099022001649</v>
      </c>
      <c r="Z328" s="40">
        <f>-INDEX(Z$17:Z$196,ROWS(Z147:Z$196))</f>
        <v>4.2263736492475195</v>
      </c>
      <c r="AA328" s="41">
        <f>INDEX(AA$17:AA$196,ROWS(AA147:AA$196))</f>
        <v>8.4739305623468422</v>
      </c>
      <c r="AB328" s="39">
        <f>-INDEX(AB$17:AB$196,ROWS(AB147:AB$196))</f>
        <v>1.3207417653898499</v>
      </c>
      <c r="AC328" s="40">
        <f>INDEX(AC$17:AC$196,ROWS(AC147:AC$196))</f>
        <v>2.6481033007333883</v>
      </c>
      <c r="AD328" s="40">
        <f>-INDEX(AD$17:AD$196,ROWS(AD147:AD$196))</f>
        <v>1.7609890205198</v>
      </c>
      <c r="AE328" s="40">
        <f>INDEX(AE$17:AE$196,ROWS(AE147:AE$196))</f>
        <v>3.5308044009778516</v>
      </c>
      <c r="AF328" s="40">
        <f>-INDEX(AF$17:AF$196,ROWS(AF147:AF$196))</f>
        <v>2.2012362756497499</v>
      </c>
      <c r="AG328" s="40">
        <f>INDEX(AG$17:AG$196,ROWS(AG147:AG$196))</f>
        <v>4.4135055012223141</v>
      </c>
      <c r="AH328" s="40">
        <f>-INDEX(AH$17:AH$196,ROWS(AH147:AH$196))</f>
        <v>2.6414835307796998</v>
      </c>
      <c r="AI328" s="40">
        <f>INDEX(AI$17:AI$196,ROWS(AI147:AI$196))</f>
        <v>5.2962066014667766</v>
      </c>
      <c r="AJ328" s="40">
        <f>-INDEX(AJ$17:AJ$196,ROWS(AJ147:AJ$196))</f>
        <v>3.0817307859096501</v>
      </c>
      <c r="AK328" s="41">
        <f>INDEX(AK$17:AK$196,ROWS(AK147:AK$196))</f>
        <v>6.1789077017112399</v>
      </c>
      <c r="AM328" s="38">
        <f>CHOOSE(Data!$F$13,R328,T328,V328,X328,Z328)</f>
        <v>3.9622252961695494</v>
      </c>
      <c r="AN328" s="38">
        <f>CHOOSE(Data!$F$13,S328,U328,W328,Y328,AA328)</f>
        <v>7.9443099022001649</v>
      </c>
      <c r="AO328" s="38">
        <f>CHOOSE(Data!$F$13,AB328,AD328,AF328,AH328,AJ328)</f>
        <v>2.6414835307796998</v>
      </c>
      <c r="AP328" s="38">
        <f>CHOOSE(Data!$F$13,AC328,AE328,AG328,AI328,AK328)</f>
        <v>5.2962066014667766</v>
      </c>
    </row>
    <row r="329" spans="16:42" x14ac:dyDescent="0.35">
      <c r="P329" s="38"/>
      <c r="R329" s="39">
        <f>-INDEX(R$17:R$196,ROWS(R148:R$196))</f>
        <v>2.167505740975733</v>
      </c>
      <c r="S329" s="40">
        <f>INDEX(S$17:S$196,ROWS(S148:S$196))</f>
        <v>4.4516309352133376</v>
      </c>
      <c r="T329" s="40">
        <f>-INDEX(T$17:T$196,ROWS(T148:T$196))</f>
        <v>2.6010068891708795</v>
      </c>
      <c r="U329" s="40">
        <f>INDEX(U$17:U$196,ROWS(U148:U$196))</f>
        <v>5.3419571222560043</v>
      </c>
      <c r="V329" s="40">
        <f>-INDEX(V$17:V$196,ROWS(V148:V$196))</f>
        <v>3.4680091855611725</v>
      </c>
      <c r="W329" s="40">
        <f>INDEX(W$17:W$196,ROWS(W148:W$196))</f>
        <v>7.1226094963413393</v>
      </c>
      <c r="X329" s="40">
        <f>-INDEX(X$17:X$196,ROWS(X148:X$196))</f>
        <v>3.9015103337563186</v>
      </c>
      <c r="Y329" s="40">
        <f>INDEX(Y$17:Y$196,ROWS(Y148:Y$196))</f>
        <v>8.012935683384006</v>
      </c>
      <c r="Z329" s="40">
        <f>-INDEX(Z$17:Z$196,ROWS(Z148:Z$196))</f>
        <v>4.1616110226734078</v>
      </c>
      <c r="AA329" s="41">
        <f>INDEX(AA$17:AA$196,ROWS(AA148:AA$196))</f>
        <v>8.5471313956096093</v>
      </c>
      <c r="AB329" s="39">
        <f>-INDEX(AB$17:AB$196,ROWS(AB148:AB$196))</f>
        <v>1.3005034445854398</v>
      </c>
      <c r="AC329" s="40">
        <f>INDEX(AC$17:AC$196,ROWS(AC148:AC$196))</f>
        <v>2.6709785611280021</v>
      </c>
      <c r="AD329" s="40">
        <f>-INDEX(AD$17:AD$196,ROWS(AD148:AD$196))</f>
        <v>1.7340045927805863</v>
      </c>
      <c r="AE329" s="40">
        <f>INDEX(AE$17:AE$196,ROWS(AE148:AE$196))</f>
        <v>3.5613047481706697</v>
      </c>
      <c r="AF329" s="40">
        <f>-INDEX(AF$17:AF$196,ROWS(AF148:AF$196))</f>
        <v>2.167505740975733</v>
      </c>
      <c r="AG329" s="40">
        <f>INDEX(AG$17:AG$196,ROWS(AG148:AG$196))</f>
        <v>4.4516309352133376</v>
      </c>
      <c r="AH329" s="40">
        <f>-INDEX(AH$17:AH$196,ROWS(AH148:AH$196))</f>
        <v>2.6010068891708795</v>
      </c>
      <c r="AI329" s="40">
        <f>INDEX(AI$17:AI$196,ROWS(AI148:AI$196))</f>
        <v>5.3419571222560043</v>
      </c>
      <c r="AJ329" s="40">
        <f>-INDEX(AJ$17:AJ$196,ROWS(AJ148:AJ$196))</f>
        <v>3.0345080373660265</v>
      </c>
      <c r="AK329" s="41">
        <f>INDEX(AK$17:AK$196,ROWS(AK148:AK$196))</f>
        <v>6.2322833092986727</v>
      </c>
      <c r="AM329" s="38">
        <f>CHOOSE(Data!$F$13,R329,T329,V329,X329,Z329)</f>
        <v>3.9015103337563186</v>
      </c>
      <c r="AN329" s="38">
        <f>CHOOSE(Data!$F$13,S329,U329,W329,Y329,AA329)</f>
        <v>8.012935683384006</v>
      </c>
      <c r="AO329" s="38">
        <f>CHOOSE(Data!$F$13,AB329,AD329,AF329,AH329,AJ329)</f>
        <v>2.6010068891708795</v>
      </c>
      <c r="AP329" s="38">
        <f>CHOOSE(Data!$F$13,AC329,AE329,AG329,AI329,AK329)</f>
        <v>5.3419571222560043</v>
      </c>
    </row>
    <row r="330" spans="16:42" x14ac:dyDescent="0.35">
      <c r="P330" s="38"/>
      <c r="R330" s="39">
        <f>-INDEX(R$17:R$196,ROWS(R149:R$196))</f>
        <v>2.1331149630559141</v>
      </c>
      <c r="S330" s="40">
        <f>INDEX(S$17:S$196,ROWS(S149:S$196))</f>
        <v>4.4891618835156217</v>
      </c>
      <c r="T330" s="40">
        <f>-INDEX(T$17:T$196,ROWS(T149:T$196))</f>
        <v>2.5597379556670967</v>
      </c>
      <c r="U330" s="40">
        <f>INDEX(U$17:U$196,ROWS(U149:U$196))</f>
        <v>5.3869942602187457</v>
      </c>
      <c r="V330" s="40">
        <f>-INDEX(V$17:V$196,ROWS(V149:V$196))</f>
        <v>3.412983940889462</v>
      </c>
      <c r="W330" s="40">
        <f>INDEX(W$17:W$196,ROWS(W149:W$196))</f>
        <v>7.1826590136249946</v>
      </c>
      <c r="X330" s="40">
        <f>-INDEX(X$17:X$196,ROWS(X149:X$196))</f>
        <v>3.8396069335006446</v>
      </c>
      <c r="Y330" s="40">
        <f>INDEX(Y$17:Y$196,ROWS(Y149:Y$196))</f>
        <v>8.0804913903281186</v>
      </c>
      <c r="Z330" s="40">
        <f>-INDEX(Z$17:Z$196,ROWS(Z149:Z$196))</f>
        <v>4.095580729067354</v>
      </c>
      <c r="AA330" s="41">
        <f>INDEX(AA$17:AA$196,ROWS(AA149:AA$196))</f>
        <v>8.6191908163499917</v>
      </c>
      <c r="AB330" s="39">
        <f>-INDEX(AB$17:AB$196,ROWS(AB149:AB$196))</f>
        <v>1.2798689778335484</v>
      </c>
      <c r="AC330" s="40">
        <f>INDEX(AC$17:AC$196,ROWS(AC149:AC$196))</f>
        <v>2.6934971301093729</v>
      </c>
      <c r="AD330" s="40">
        <f>-INDEX(AD$17:AD$196,ROWS(AD149:AD$196))</f>
        <v>1.706491970444731</v>
      </c>
      <c r="AE330" s="40">
        <f>INDEX(AE$17:AE$196,ROWS(AE149:AE$196))</f>
        <v>3.5913295068124973</v>
      </c>
      <c r="AF330" s="40">
        <f>-INDEX(AF$17:AF$196,ROWS(AF149:AF$196))</f>
        <v>2.1331149630559141</v>
      </c>
      <c r="AG330" s="40">
        <f>INDEX(AG$17:AG$196,ROWS(AG149:AG$196))</f>
        <v>4.4891618835156217</v>
      </c>
      <c r="AH330" s="40">
        <f>-INDEX(AH$17:AH$196,ROWS(AH149:AH$196))</f>
        <v>2.5597379556670967</v>
      </c>
      <c r="AI330" s="40">
        <f>INDEX(AI$17:AI$196,ROWS(AI149:AI$196))</f>
        <v>5.3869942602187457</v>
      </c>
      <c r="AJ330" s="40">
        <f>-INDEX(AJ$17:AJ$196,ROWS(AJ149:AJ$196))</f>
        <v>2.9863609482782794</v>
      </c>
      <c r="AK330" s="41">
        <f>INDEX(AK$17:AK$196,ROWS(AK149:AK$196))</f>
        <v>6.2848266369218697</v>
      </c>
      <c r="AM330" s="38">
        <f>CHOOSE(Data!$F$13,R330,T330,V330,X330,Z330)</f>
        <v>3.8396069335006446</v>
      </c>
      <c r="AN330" s="38">
        <f>CHOOSE(Data!$F$13,S330,U330,W330,Y330,AA330)</f>
        <v>8.0804913903281186</v>
      </c>
      <c r="AO330" s="38">
        <f>CHOOSE(Data!$F$13,AB330,AD330,AF330,AH330,AJ330)</f>
        <v>2.5597379556670967</v>
      </c>
      <c r="AP330" s="38">
        <f>CHOOSE(Data!$F$13,AC330,AE330,AG330,AI330,AK330)</f>
        <v>5.3869942602187457</v>
      </c>
    </row>
    <row r="331" spans="16:42" x14ac:dyDescent="0.35">
      <c r="P331" s="38"/>
      <c r="R331" s="39">
        <f>-INDEX(R$17:R$196,ROWS(R150:R$196))</f>
        <v>2.0980744176543991</v>
      </c>
      <c r="S331" s="40">
        <f>INDEX(S$17:S$196,ROWS(S150:S$196))</f>
        <v>4.5260869138387418</v>
      </c>
      <c r="T331" s="40">
        <f>-INDEX(T$17:T$196,ROWS(T150:T$196))</f>
        <v>2.5176893011852788</v>
      </c>
      <c r="U331" s="40">
        <f>INDEX(U$17:U$196,ROWS(U150:U$196))</f>
        <v>5.4313042966064904</v>
      </c>
      <c r="V331" s="40">
        <f>-INDEX(V$17:V$196,ROWS(V150:V$196))</f>
        <v>3.3569190682470387</v>
      </c>
      <c r="W331" s="40">
        <f>INDEX(W$17:W$196,ROWS(W150:W$196))</f>
        <v>7.2417390621419884</v>
      </c>
      <c r="X331" s="40">
        <f>-INDEX(X$17:X$196,ROWS(X150:X$196))</f>
        <v>3.7765339517779188</v>
      </c>
      <c r="Y331" s="40">
        <f>INDEX(Y$17:Y$196,ROWS(Y150:Y$196))</f>
        <v>8.1469564449097369</v>
      </c>
      <c r="Z331" s="40">
        <f>-INDEX(Z$17:Z$196,ROWS(Z150:Z$196))</f>
        <v>4.0283028818964457</v>
      </c>
      <c r="AA331" s="41">
        <f>INDEX(AA$17:AA$196,ROWS(AA150:AA$196))</f>
        <v>8.6900868745703832</v>
      </c>
      <c r="AB331" s="39">
        <f>-INDEX(AB$17:AB$196,ROWS(AB150:AB$196))</f>
        <v>1.2588446505926394</v>
      </c>
      <c r="AC331" s="40">
        <f>INDEX(AC$17:AC$196,ROWS(AC150:AC$196))</f>
        <v>2.7156521483032452</v>
      </c>
      <c r="AD331" s="40">
        <f>-INDEX(AD$17:AD$196,ROWS(AD150:AD$196))</f>
        <v>1.6784595341235193</v>
      </c>
      <c r="AE331" s="40">
        <f>INDEX(AE$17:AE$196,ROWS(AE150:AE$196))</f>
        <v>3.6208695310709942</v>
      </c>
      <c r="AF331" s="40">
        <f>-INDEX(AF$17:AF$196,ROWS(AF150:AF$196))</f>
        <v>2.0980744176543991</v>
      </c>
      <c r="AG331" s="40">
        <f>INDEX(AG$17:AG$196,ROWS(AG150:AG$196))</f>
        <v>4.5260869138387418</v>
      </c>
      <c r="AH331" s="40">
        <f>-INDEX(AH$17:AH$196,ROWS(AH150:AH$196))</f>
        <v>2.5176893011852788</v>
      </c>
      <c r="AI331" s="40">
        <f>INDEX(AI$17:AI$196,ROWS(AI150:AI$196))</f>
        <v>5.4313042966064904</v>
      </c>
      <c r="AJ331" s="40">
        <f>-INDEX(AJ$17:AJ$196,ROWS(AJ150:AJ$196))</f>
        <v>2.937304184716159</v>
      </c>
      <c r="AK331" s="41">
        <f>INDEX(AK$17:AK$196,ROWS(AK150:AK$196))</f>
        <v>6.3365216793742389</v>
      </c>
      <c r="AM331" s="38">
        <f>CHOOSE(Data!$F$13,R331,T331,V331,X331,Z331)</f>
        <v>3.7765339517779188</v>
      </c>
      <c r="AN331" s="38">
        <f>CHOOSE(Data!$F$13,S331,U331,W331,Y331,AA331)</f>
        <v>8.1469564449097369</v>
      </c>
      <c r="AO331" s="38">
        <f>CHOOSE(Data!$F$13,AB331,AD331,AF331,AH331,AJ331)</f>
        <v>2.5176893011852788</v>
      </c>
      <c r="AP331" s="38">
        <f>CHOOSE(Data!$F$13,AC331,AE331,AG331,AI331,AK331)</f>
        <v>5.4313042966064904</v>
      </c>
    </row>
    <row r="332" spans="16:42" x14ac:dyDescent="0.35">
      <c r="P332" s="38"/>
      <c r="R332" s="39">
        <f>-INDEX(R$17:R$196,ROWS(R151:R$196))</f>
        <v>2.0623947784607624</v>
      </c>
      <c r="S332" s="40">
        <f>INDEX(S$17:S$196,ROWS(S151:S$196))</f>
        <v>4.5623947784607637</v>
      </c>
      <c r="T332" s="40">
        <f>-INDEX(T$17:T$196,ROWS(T151:T$196))</f>
        <v>2.4748737341529154</v>
      </c>
      <c r="U332" s="40">
        <f>INDEX(U$17:U$196,ROWS(U151:U$196))</f>
        <v>5.4748737341529168</v>
      </c>
      <c r="V332" s="40">
        <f>-INDEX(V$17:V$196,ROWS(V151:V$196))</f>
        <v>3.2998316455372203</v>
      </c>
      <c r="W332" s="40">
        <f>INDEX(W$17:W$196,ROWS(W151:W$196))</f>
        <v>7.2998316455372221</v>
      </c>
      <c r="X332" s="40">
        <f>-INDEX(X$17:X$196,ROWS(X151:X$196))</f>
        <v>3.7123106012293725</v>
      </c>
      <c r="Y332" s="40">
        <f>INDEX(Y$17:Y$196,ROWS(Y151:Y$196))</f>
        <v>8.2123106012293743</v>
      </c>
      <c r="Z332" s="40">
        <f>-INDEX(Z$17:Z$196,ROWS(Z151:Z$196))</f>
        <v>3.9597979746446641</v>
      </c>
      <c r="AA332" s="41">
        <f>INDEX(AA$17:AA$196,ROWS(AA151:AA$196))</f>
        <v>8.7597979746446661</v>
      </c>
      <c r="AB332" s="39">
        <f>-INDEX(AB$17:AB$196,ROWS(AB151:AB$196))</f>
        <v>1.2374368670764577</v>
      </c>
      <c r="AC332" s="40">
        <f>INDEX(AC$17:AC$196,ROWS(AC151:AC$196))</f>
        <v>2.7374368670764584</v>
      </c>
      <c r="AD332" s="40">
        <f>-INDEX(AD$17:AD$196,ROWS(AD151:AD$196))</f>
        <v>1.6499158227686102</v>
      </c>
      <c r="AE332" s="40">
        <f>INDEX(AE$17:AE$196,ROWS(AE151:AE$196))</f>
        <v>3.649915822768611</v>
      </c>
      <c r="AF332" s="40">
        <f>-INDEX(AF$17:AF$196,ROWS(AF151:AF$196))</f>
        <v>2.0623947784607624</v>
      </c>
      <c r="AG332" s="40">
        <f>INDEX(AG$17:AG$196,ROWS(AG151:AG$196))</f>
        <v>4.5623947784607637</v>
      </c>
      <c r="AH332" s="40">
        <f>-INDEX(AH$17:AH$196,ROWS(AH151:AH$196))</f>
        <v>2.4748737341529154</v>
      </c>
      <c r="AI332" s="40">
        <f>INDEX(AI$17:AI$196,ROWS(AI151:AI$196))</f>
        <v>5.4748737341529168</v>
      </c>
      <c r="AJ332" s="40">
        <f>-INDEX(AJ$17:AJ$196,ROWS(AJ151:AJ$196))</f>
        <v>2.8873526898450677</v>
      </c>
      <c r="AK332" s="41">
        <f>INDEX(AK$17:AK$196,ROWS(AK151:AK$196))</f>
        <v>6.387352689845069</v>
      </c>
      <c r="AM332" s="38">
        <f>CHOOSE(Data!$F$13,R332,T332,V332,X332,Z332)</f>
        <v>3.7123106012293725</v>
      </c>
      <c r="AN332" s="38">
        <f>CHOOSE(Data!$F$13,S332,U332,W332,Y332,AA332)</f>
        <v>8.2123106012293743</v>
      </c>
      <c r="AO332" s="38">
        <f>CHOOSE(Data!$F$13,AB332,AD332,AF332,AH332,AJ332)</f>
        <v>2.4748737341529154</v>
      </c>
      <c r="AP332" s="38">
        <f>CHOOSE(Data!$F$13,AC332,AE332,AG332,AI332,AK332)</f>
        <v>5.4748737341529168</v>
      </c>
    </row>
    <row r="333" spans="16:42" x14ac:dyDescent="0.35">
      <c r="P333" s="38"/>
      <c r="R333" s="39">
        <f>-INDEX(R$17:R$196,ROWS(R152:R$196))</f>
        <v>2.026086913838741</v>
      </c>
      <c r="S333" s="40">
        <f>INDEX(S$17:S$196,ROWS(S152:S$196))</f>
        <v>4.5980744176544004</v>
      </c>
      <c r="T333" s="40">
        <f>-INDEX(T$17:T$196,ROWS(T152:T$196))</f>
        <v>2.4313042966064891</v>
      </c>
      <c r="U333" s="40">
        <f>INDEX(U$17:U$196,ROWS(U152:U$196))</f>
        <v>5.5176893011852801</v>
      </c>
      <c r="V333" s="40">
        <f>-INDEX(V$17:V$196,ROWS(V152:V$196))</f>
        <v>3.2417390621419857</v>
      </c>
      <c r="W333" s="40">
        <f>INDEX(W$17:W$196,ROWS(W152:W$196))</f>
        <v>7.3569190682470404</v>
      </c>
      <c r="X333" s="40">
        <f>-INDEX(X$17:X$196,ROWS(X152:X$196))</f>
        <v>3.6469564449097338</v>
      </c>
      <c r="Y333" s="40">
        <f>INDEX(Y$17:Y$196,ROWS(Y152:Y$196))</f>
        <v>8.2765339517779211</v>
      </c>
      <c r="Z333" s="40">
        <f>-INDEX(Z$17:Z$196,ROWS(Z152:Z$196))</f>
        <v>3.8900868745703825</v>
      </c>
      <c r="AA333" s="41">
        <f>INDEX(AA$17:AA$196,ROWS(AA152:AA$196))</f>
        <v>8.8283028818964482</v>
      </c>
      <c r="AB333" s="39">
        <f>-INDEX(AB$17:AB$196,ROWS(AB152:AB$196))</f>
        <v>1.2156521483032445</v>
      </c>
      <c r="AC333" s="40">
        <f>INDEX(AC$17:AC$196,ROWS(AC152:AC$196))</f>
        <v>2.7588446505926401</v>
      </c>
      <c r="AD333" s="40">
        <f>-INDEX(AD$17:AD$196,ROWS(AD152:AD$196))</f>
        <v>1.6208695310709929</v>
      </c>
      <c r="AE333" s="40">
        <f>INDEX(AE$17:AE$196,ROWS(AE152:AE$196))</f>
        <v>3.6784595341235202</v>
      </c>
      <c r="AF333" s="40">
        <f>-INDEX(AF$17:AF$196,ROWS(AF152:AF$196))</f>
        <v>2.026086913838741</v>
      </c>
      <c r="AG333" s="40">
        <f>INDEX(AG$17:AG$196,ROWS(AG152:AG$196))</f>
        <v>4.5980744176544004</v>
      </c>
      <c r="AH333" s="40">
        <f>-INDEX(AH$17:AH$196,ROWS(AH152:AH$196))</f>
        <v>2.4313042966064891</v>
      </c>
      <c r="AI333" s="40">
        <f>INDEX(AI$17:AI$196,ROWS(AI152:AI$196))</f>
        <v>5.5176893011852801</v>
      </c>
      <c r="AJ333" s="40">
        <f>-INDEX(AJ$17:AJ$196,ROWS(AJ152:AJ$196))</f>
        <v>2.8365216793742376</v>
      </c>
      <c r="AK333" s="41">
        <f>INDEX(AK$17:AK$196,ROWS(AK152:AK$196))</f>
        <v>6.4373041847161607</v>
      </c>
      <c r="AM333" s="38">
        <f>CHOOSE(Data!$F$13,R333,T333,V333,X333,Z333)</f>
        <v>3.6469564449097338</v>
      </c>
      <c r="AN333" s="38">
        <f>CHOOSE(Data!$F$13,S333,U333,W333,Y333,AA333)</f>
        <v>8.2765339517779211</v>
      </c>
      <c r="AO333" s="38">
        <f>CHOOSE(Data!$F$13,AB333,AD333,AF333,AH333,AJ333)</f>
        <v>2.4313042966064891</v>
      </c>
      <c r="AP333" s="38">
        <f>CHOOSE(Data!$F$13,AC333,AE333,AG333,AI333,AK333)</f>
        <v>5.5176893011852801</v>
      </c>
    </row>
    <row r="334" spans="16:42" x14ac:dyDescent="0.35">
      <c r="P334" s="38"/>
      <c r="R334" s="39">
        <f>-INDEX(R$17:R$196,ROWS(R153:R$196))</f>
        <v>1.9891618835156195</v>
      </c>
      <c r="S334" s="40">
        <f>INDEX(S$17:S$196,ROWS(S153:S$196))</f>
        <v>4.6331149630559132</v>
      </c>
      <c r="T334" s="40">
        <f>-INDEX(T$17:T$196,ROWS(T153:T$196))</f>
        <v>2.3869942602187435</v>
      </c>
      <c r="U334" s="40">
        <f>INDEX(U$17:U$196,ROWS(U153:U$196))</f>
        <v>5.5597379556670958</v>
      </c>
      <c r="V334" s="40">
        <f>-INDEX(V$17:V$196,ROWS(V153:V$196))</f>
        <v>3.1826590136249915</v>
      </c>
      <c r="W334" s="40">
        <f>INDEX(W$17:W$196,ROWS(W153:W$196))</f>
        <v>7.412983940889462</v>
      </c>
      <c r="X334" s="40">
        <f>-INDEX(X$17:X$196,ROWS(X153:X$196))</f>
        <v>3.5804913903281155</v>
      </c>
      <c r="Y334" s="40">
        <f>INDEX(Y$17:Y$196,ROWS(Y153:Y$196))</f>
        <v>8.3396069335006437</v>
      </c>
      <c r="Z334" s="40">
        <f>-INDEX(Z$17:Z$196,ROWS(Z153:Z$196))</f>
        <v>3.8191908163499897</v>
      </c>
      <c r="AA334" s="41">
        <f>INDEX(AA$17:AA$196,ROWS(AA153:AA$196))</f>
        <v>8.895580729067353</v>
      </c>
      <c r="AB334" s="39">
        <f>-INDEX(AB$17:AB$196,ROWS(AB153:AB$196))</f>
        <v>1.1934971301093718</v>
      </c>
      <c r="AC334" s="40">
        <f>INDEX(AC$17:AC$196,ROWS(AC153:AC$196))</f>
        <v>2.7798689778335479</v>
      </c>
      <c r="AD334" s="40">
        <f>-INDEX(AD$17:AD$196,ROWS(AD153:AD$196))</f>
        <v>1.5913295068124957</v>
      </c>
      <c r="AE334" s="40">
        <f>INDEX(AE$17:AE$196,ROWS(AE153:AE$196))</f>
        <v>3.706491970444731</v>
      </c>
      <c r="AF334" s="40">
        <f>-INDEX(AF$17:AF$196,ROWS(AF153:AF$196))</f>
        <v>1.9891618835156195</v>
      </c>
      <c r="AG334" s="40">
        <f>INDEX(AG$17:AG$196,ROWS(AG153:AG$196))</f>
        <v>4.6331149630559132</v>
      </c>
      <c r="AH334" s="40">
        <f>-INDEX(AH$17:AH$196,ROWS(AH153:AH$196))</f>
        <v>2.3869942602187435</v>
      </c>
      <c r="AI334" s="40">
        <f>INDEX(AI$17:AI$196,ROWS(AI153:AI$196))</f>
        <v>5.5597379556670958</v>
      </c>
      <c r="AJ334" s="40">
        <f>-INDEX(AJ$17:AJ$196,ROWS(AJ153:AJ$196))</f>
        <v>2.7848266369218675</v>
      </c>
      <c r="AK334" s="41">
        <f>INDEX(AK$17:AK$196,ROWS(AK153:AK$196))</f>
        <v>6.4863609482782794</v>
      </c>
      <c r="AM334" s="38">
        <f>CHOOSE(Data!$F$13,R334,T334,V334,X334,Z334)</f>
        <v>3.5804913903281155</v>
      </c>
      <c r="AN334" s="38">
        <f>CHOOSE(Data!$F$13,S334,U334,W334,Y334,AA334)</f>
        <v>8.3396069335006437</v>
      </c>
      <c r="AO334" s="38">
        <f>CHOOSE(Data!$F$13,AB334,AD334,AF334,AH334,AJ334)</f>
        <v>2.3869942602187435</v>
      </c>
      <c r="AP334" s="38">
        <f>CHOOSE(Data!$F$13,AC334,AE334,AG334,AI334,AK334)</f>
        <v>5.5597379556670958</v>
      </c>
    </row>
    <row r="335" spans="16:42" x14ac:dyDescent="0.35">
      <c r="P335" s="38"/>
      <c r="R335" s="39">
        <f>-INDEX(R$17:R$196,ROWS(R154:R$196))</f>
        <v>1.9516309352133359</v>
      </c>
      <c r="S335" s="40">
        <f>INDEX(S$17:S$196,ROWS(S154:S$196))</f>
        <v>4.6675057409757335</v>
      </c>
      <c r="T335" s="40">
        <f>-INDEX(T$17:T$196,ROWS(T154:T$196))</f>
        <v>2.3419571222560034</v>
      </c>
      <c r="U335" s="40">
        <f>INDEX(U$17:U$196,ROWS(U154:U$196))</f>
        <v>5.6010068891708809</v>
      </c>
      <c r="V335" s="40">
        <f>-INDEX(V$17:V$196,ROWS(V154:V$196))</f>
        <v>3.122609496341338</v>
      </c>
      <c r="W335" s="40">
        <f>INDEX(W$17:W$196,ROWS(W154:W$196))</f>
        <v>7.4680091855611748</v>
      </c>
      <c r="X335" s="40">
        <f>-INDEX(X$17:X$196,ROWS(X154:X$196))</f>
        <v>3.5129356833840046</v>
      </c>
      <c r="Y335" s="40">
        <f>INDEX(Y$17:Y$196,ROWS(Y154:Y$196))</f>
        <v>8.4015103337563204</v>
      </c>
      <c r="Z335" s="40">
        <f>-INDEX(Z$17:Z$196,ROWS(Z154:Z$196))</f>
        <v>3.7471313956096051</v>
      </c>
      <c r="AA335" s="41">
        <f>INDEX(AA$17:AA$196,ROWS(AA154:AA$196))</f>
        <v>8.9616110226734094</v>
      </c>
      <c r="AB335" s="39">
        <f>-INDEX(AB$17:AB$196,ROWS(AB154:AB$196))</f>
        <v>1.1709785611280017</v>
      </c>
      <c r="AC335" s="40">
        <f>INDEX(AC$17:AC$196,ROWS(AC154:AC$196))</f>
        <v>2.8005034445854404</v>
      </c>
      <c r="AD335" s="40">
        <f>-INDEX(AD$17:AD$196,ROWS(AD154:AD$196))</f>
        <v>1.561304748170669</v>
      </c>
      <c r="AE335" s="40">
        <f>INDEX(AE$17:AE$196,ROWS(AE154:AE$196))</f>
        <v>3.7340045927805874</v>
      </c>
      <c r="AF335" s="40">
        <f>-INDEX(AF$17:AF$196,ROWS(AF154:AF$196))</f>
        <v>1.9516309352133359</v>
      </c>
      <c r="AG335" s="40">
        <f>INDEX(AG$17:AG$196,ROWS(AG154:AG$196))</f>
        <v>4.6675057409757335</v>
      </c>
      <c r="AH335" s="40">
        <f>-INDEX(AH$17:AH$196,ROWS(AH154:AH$196))</f>
        <v>2.3419571222560034</v>
      </c>
      <c r="AI335" s="40">
        <f>INDEX(AI$17:AI$196,ROWS(AI154:AI$196))</f>
        <v>5.6010068891708809</v>
      </c>
      <c r="AJ335" s="40">
        <f>-INDEX(AJ$17:AJ$196,ROWS(AJ154:AJ$196))</f>
        <v>2.7322833092986705</v>
      </c>
      <c r="AK335" s="41">
        <f>INDEX(AK$17:AK$196,ROWS(AK154:AK$196))</f>
        <v>6.5345080373660274</v>
      </c>
      <c r="AM335" s="38">
        <f>CHOOSE(Data!$F$13,R335,T335,V335,X335,Z335)</f>
        <v>3.5129356833840046</v>
      </c>
      <c r="AN335" s="38">
        <f>CHOOSE(Data!$F$13,S335,U335,W335,Y335,AA335)</f>
        <v>8.4015103337563204</v>
      </c>
      <c r="AO335" s="38">
        <f>CHOOSE(Data!$F$13,AB335,AD335,AF335,AH335,AJ335)</f>
        <v>2.3419571222560034</v>
      </c>
      <c r="AP335" s="38">
        <f>CHOOSE(Data!$F$13,AC335,AE335,AG335,AI335,AK335)</f>
        <v>5.6010068891708809</v>
      </c>
    </row>
    <row r="336" spans="16:42" x14ac:dyDescent="0.35">
      <c r="P336" s="38"/>
      <c r="R336" s="39">
        <f>-INDEX(R$17:R$196,ROWS(R155:R$196))</f>
        <v>1.9135055012223132</v>
      </c>
      <c r="S336" s="40">
        <f>INDEX(S$17:S$196,ROWS(S155:S$196))</f>
        <v>4.7012362756497508</v>
      </c>
      <c r="T336" s="40">
        <f>-INDEX(T$17:T$196,ROWS(T155:T$196))</f>
        <v>2.2962066014667757</v>
      </c>
      <c r="U336" s="40">
        <f>INDEX(U$17:U$196,ROWS(U155:U$196))</f>
        <v>5.6414835307797011</v>
      </c>
      <c r="V336" s="40">
        <f>-INDEX(V$17:V$196,ROWS(V155:V$196))</f>
        <v>3.0616088019557011</v>
      </c>
      <c r="W336" s="40">
        <f>INDEX(W$17:W$196,ROWS(W155:W$196))</f>
        <v>7.5219780410396018</v>
      </c>
      <c r="X336" s="40">
        <f>-INDEX(X$17:X$196,ROWS(X155:X$196))</f>
        <v>3.4443099022001635</v>
      </c>
      <c r="Y336" s="40">
        <f>INDEX(Y$17:Y$196,ROWS(Y155:Y$196))</f>
        <v>8.4622252961695512</v>
      </c>
      <c r="Z336" s="40">
        <f>-INDEX(Z$17:Z$196,ROWS(Z155:Z$196))</f>
        <v>3.6739305623468415</v>
      </c>
      <c r="AA336" s="41">
        <f>INDEX(AA$17:AA$196,ROWS(AA155:AA$196))</f>
        <v>9.0263736492475228</v>
      </c>
      <c r="AB336" s="39">
        <f>-INDEX(AB$17:AB$196,ROWS(AB155:AB$196))</f>
        <v>1.1481033007333878</v>
      </c>
      <c r="AC336" s="40">
        <f>INDEX(AC$17:AC$196,ROWS(AC155:AC$196))</f>
        <v>2.8207417653898506</v>
      </c>
      <c r="AD336" s="40">
        <f>-INDEX(AD$17:AD$196,ROWS(AD155:AD$196))</f>
        <v>1.5308044009778505</v>
      </c>
      <c r="AE336" s="40">
        <f>INDEX(AE$17:AE$196,ROWS(AE155:AE$196))</f>
        <v>3.7609890205198009</v>
      </c>
      <c r="AF336" s="40">
        <f>-INDEX(AF$17:AF$196,ROWS(AF155:AF$196))</f>
        <v>1.9135055012223132</v>
      </c>
      <c r="AG336" s="40">
        <f>INDEX(AG$17:AG$196,ROWS(AG155:AG$196))</f>
        <v>4.7012362756497508</v>
      </c>
      <c r="AH336" s="40">
        <f>-INDEX(AH$17:AH$196,ROWS(AH155:AH$196))</f>
        <v>2.2962066014667757</v>
      </c>
      <c r="AI336" s="40">
        <f>INDEX(AI$17:AI$196,ROWS(AI155:AI$196))</f>
        <v>5.6414835307797011</v>
      </c>
      <c r="AJ336" s="40">
        <f>-INDEX(AJ$17:AJ$196,ROWS(AJ155:AJ$196))</f>
        <v>2.6789077017112386</v>
      </c>
      <c r="AK336" s="41">
        <f>INDEX(AK$17:AK$196,ROWS(AK155:AK$196))</f>
        <v>6.5817307859096514</v>
      </c>
      <c r="AM336" s="38">
        <f>CHOOSE(Data!$F$13,R336,T336,V336,X336,Z336)</f>
        <v>3.4443099022001635</v>
      </c>
      <c r="AN336" s="38">
        <f>CHOOSE(Data!$F$13,S336,U336,W336,Y336,AA336)</f>
        <v>8.4622252961695512</v>
      </c>
      <c r="AO336" s="38">
        <f>CHOOSE(Data!$F$13,AB336,AD336,AF336,AH336,AJ336)</f>
        <v>2.2962066014667757</v>
      </c>
      <c r="AP336" s="38">
        <f>CHOOSE(Data!$F$13,AC336,AE336,AG336,AI336,AK336)</f>
        <v>5.6414835307797011</v>
      </c>
    </row>
    <row r="337" spans="16:42" x14ac:dyDescent="0.35">
      <c r="P337" s="38"/>
      <c r="R337" s="39">
        <f>-INDEX(R$17:R$196,ROWS(R156:R$196))</f>
        <v>1.8747971949190723</v>
      </c>
      <c r="S337" s="40">
        <f>INDEX(S$17:S$196,ROWS(S156:S$196))</f>
        <v>4.7342962924303533</v>
      </c>
      <c r="T337" s="40">
        <f>-INDEX(T$17:T$196,ROWS(T156:T$196))</f>
        <v>2.2497566339028867</v>
      </c>
      <c r="U337" s="40">
        <f>INDEX(U$17:U$196,ROWS(U156:U$196))</f>
        <v>5.681155550916424</v>
      </c>
      <c r="V337" s="40">
        <f>-INDEX(V$17:V$196,ROWS(V156:V$196))</f>
        <v>2.9996755118705156</v>
      </c>
      <c r="W337" s="40">
        <f>INDEX(W$17:W$196,ROWS(W156:W$196))</f>
        <v>7.5748740678885662</v>
      </c>
      <c r="X337" s="40">
        <f>-INDEX(X$17:X$196,ROWS(X156:X$196))</f>
        <v>3.3746349508543294</v>
      </c>
      <c r="Y337" s="40">
        <f>INDEX(Y$17:Y$196,ROWS(Y156:Y$196))</f>
        <v>8.5217333263746351</v>
      </c>
      <c r="Z337" s="40">
        <f>-INDEX(Z$17:Z$196,ROWS(Z156:Z$196))</f>
        <v>3.5996106142446189</v>
      </c>
      <c r="AA337" s="41">
        <f>INDEX(AA$17:AA$196,ROWS(AA156:AA$196))</f>
        <v>9.0898488814662795</v>
      </c>
      <c r="AB337" s="39">
        <f>-INDEX(AB$17:AB$196,ROWS(AB156:AB$196))</f>
        <v>1.1248783169514434</v>
      </c>
      <c r="AC337" s="40">
        <f>INDEX(AC$17:AC$196,ROWS(AC156:AC$196))</f>
        <v>2.840577775458212</v>
      </c>
      <c r="AD337" s="40">
        <f>-INDEX(AD$17:AD$196,ROWS(AD156:AD$196))</f>
        <v>1.4998377559352578</v>
      </c>
      <c r="AE337" s="40">
        <f>INDEX(AE$17:AE$196,ROWS(AE156:AE$196))</f>
        <v>3.7874370339442831</v>
      </c>
      <c r="AF337" s="40">
        <f>-INDEX(AF$17:AF$196,ROWS(AF156:AF$196))</f>
        <v>1.8747971949190723</v>
      </c>
      <c r="AG337" s="40">
        <f>INDEX(AG$17:AG$196,ROWS(AG156:AG$196))</f>
        <v>4.7342962924303533</v>
      </c>
      <c r="AH337" s="40">
        <f>-INDEX(AH$17:AH$196,ROWS(AH156:AH$196))</f>
        <v>2.2497566339028867</v>
      </c>
      <c r="AI337" s="40">
        <f>INDEX(AI$17:AI$196,ROWS(AI156:AI$196))</f>
        <v>5.681155550916424</v>
      </c>
      <c r="AJ337" s="40">
        <f>-INDEX(AJ$17:AJ$196,ROWS(AJ156:AJ$196))</f>
        <v>2.6247160728867009</v>
      </c>
      <c r="AK337" s="41">
        <f>INDEX(AK$17:AK$196,ROWS(AK156:AK$196))</f>
        <v>6.6280148094024947</v>
      </c>
      <c r="AM337" s="38">
        <f>CHOOSE(Data!$F$13,R337,T337,V337,X337,Z337)</f>
        <v>3.3746349508543294</v>
      </c>
      <c r="AN337" s="38">
        <f>CHOOSE(Data!$F$13,S337,U337,W337,Y337,AA337)</f>
        <v>8.5217333263746351</v>
      </c>
      <c r="AO337" s="38">
        <f>CHOOSE(Data!$F$13,AB337,AD337,AF337,AH337,AJ337)</f>
        <v>2.2497566339028867</v>
      </c>
      <c r="AP337" s="38">
        <f>CHOOSE(Data!$F$13,AC337,AE337,AG337,AI337,AK337)</f>
        <v>5.681155550916424</v>
      </c>
    </row>
    <row r="338" spans="16:42" x14ac:dyDescent="0.35">
      <c r="P338" s="38"/>
      <c r="R338" s="39">
        <f>-INDEX(R$17:R$196,ROWS(R157:R$196))</f>
        <v>1.8355178072286922</v>
      </c>
      <c r="S338" s="40">
        <f>INDEX(S$17:S$196,ROWS(S157:S$196))</f>
        <v>4.7666757209161652</v>
      </c>
      <c r="T338" s="40">
        <f>-INDEX(T$17:T$196,ROWS(T157:T$196))</f>
        <v>2.2026213686744311</v>
      </c>
      <c r="U338" s="40">
        <f>INDEX(U$17:U$196,ROWS(U157:U$196))</f>
        <v>5.7200108650993986</v>
      </c>
      <c r="V338" s="40">
        <f>-INDEX(V$17:V$196,ROWS(V157:V$196))</f>
        <v>2.9368284915659082</v>
      </c>
      <c r="W338" s="40">
        <f>INDEX(W$17:W$196,ROWS(W157:W$196))</f>
        <v>7.6266811534658654</v>
      </c>
      <c r="X338" s="40">
        <f>-INDEX(X$17:X$196,ROWS(X157:X$196))</f>
        <v>3.3039320530116467</v>
      </c>
      <c r="Y338" s="40">
        <f>INDEX(Y$17:Y$196,ROWS(Y157:Y$196))</f>
        <v>8.5800162976490988</v>
      </c>
      <c r="Z338" s="40">
        <f>-INDEX(Z$17:Z$196,ROWS(Z157:Z$196))</f>
        <v>3.5241941898790894</v>
      </c>
      <c r="AA338" s="41">
        <f>INDEX(AA$17:AA$196,ROWS(AA157:AA$196))</f>
        <v>9.1520173841590378</v>
      </c>
      <c r="AB338" s="39">
        <f>-INDEX(AB$17:AB$196,ROWS(AB157:AB$196))</f>
        <v>1.1013106843372156</v>
      </c>
      <c r="AC338" s="40">
        <f>INDEX(AC$17:AC$196,ROWS(AC157:AC$196))</f>
        <v>2.8600054325496993</v>
      </c>
      <c r="AD338" s="40">
        <f>-INDEX(AD$17:AD$196,ROWS(AD157:AD$196))</f>
        <v>1.4684142457829541</v>
      </c>
      <c r="AE338" s="40">
        <f>INDEX(AE$17:AE$196,ROWS(AE157:AE$196))</f>
        <v>3.8133405767329327</v>
      </c>
      <c r="AF338" s="40">
        <f>-INDEX(AF$17:AF$196,ROWS(AF157:AF$196))</f>
        <v>1.8355178072286922</v>
      </c>
      <c r="AG338" s="40">
        <f>INDEX(AG$17:AG$196,ROWS(AG157:AG$196))</f>
        <v>4.7666757209161652</v>
      </c>
      <c r="AH338" s="40">
        <f>-INDEX(AH$17:AH$196,ROWS(AH157:AH$196))</f>
        <v>2.2026213686744311</v>
      </c>
      <c r="AI338" s="40">
        <f>INDEX(AI$17:AI$196,ROWS(AI157:AI$196))</f>
        <v>5.7200108650993986</v>
      </c>
      <c r="AJ338" s="40">
        <f>-INDEX(AJ$17:AJ$196,ROWS(AJ157:AJ$196))</f>
        <v>2.5697249301201692</v>
      </c>
      <c r="AK338" s="41">
        <f>INDEX(AK$17:AK$196,ROWS(AK157:AK$196))</f>
        <v>6.6733460092826311</v>
      </c>
      <c r="AM338" s="38">
        <f>CHOOSE(Data!$F$13,R338,T338,V338,X338,Z338)</f>
        <v>3.3039320530116467</v>
      </c>
      <c r="AN338" s="38">
        <f>CHOOSE(Data!$F$13,S338,U338,W338,Y338,AA338)</f>
        <v>8.5800162976490988</v>
      </c>
      <c r="AO338" s="38">
        <f>CHOOSE(Data!$F$13,AB338,AD338,AF338,AH338,AJ338)</f>
        <v>2.2026213686744311</v>
      </c>
      <c r="AP338" s="38">
        <f>CHOOSE(Data!$F$13,AC338,AE338,AG338,AI338,AK338)</f>
        <v>5.7200108650993986</v>
      </c>
    </row>
    <row r="339" spans="16:42" x14ac:dyDescent="0.35">
      <c r="P339" s="38"/>
      <c r="R339" s="39">
        <f>-INDEX(R$17:R$196,ROWS(R158:R$196))</f>
        <v>1.7956793030331699</v>
      </c>
      <c r="S339" s="40">
        <f>INDEX(S$17:S$196,ROWS(S158:S$196))</f>
        <v>4.7983646980196042</v>
      </c>
      <c r="T339" s="40">
        <f>-INDEX(T$17:T$196,ROWS(T158:T$196))</f>
        <v>2.1548151636398045</v>
      </c>
      <c r="U339" s="40">
        <f>INDEX(U$17:U$196,ROWS(U158:U$196))</f>
        <v>5.7580376376235263</v>
      </c>
      <c r="V339" s="40">
        <f>-INDEX(V$17:V$196,ROWS(V158:V$196))</f>
        <v>2.8730868848530724</v>
      </c>
      <c r="W339" s="40">
        <f>INDEX(W$17:W$196,ROWS(W158:W$196))</f>
        <v>7.6773835168313678</v>
      </c>
      <c r="X339" s="40">
        <f>-INDEX(X$17:X$196,ROWS(X158:X$196))</f>
        <v>3.2322227454597057</v>
      </c>
      <c r="Y339" s="40">
        <f>INDEX(Y$17:Y$196,ROWS(Y158:Y$196))</f>
        <v>8.6370564564352872</v>
      </c>
      <c r="Z339" s="40">
        <f>-INDEX(Z$17:Z$196,ROWS(Z158:Z$196))</f>
        <v>3.4477042618236862</v>
      </c>
      <c r="AA339" s="41">
        <f>INDEX(AA$17:AA$196,ROWS(AA158:AA$196))</f>
        <v>9.2128602201976406</v>
      </c>
      <c r="AB339" s="39">
        <f>-INDEX(AB$17:AB$196,ROWS(AB158:AB$196))</f>
        <v>1.0774075818199023</v>
      </c>
      <c r="AC339" s="40">
        <f>INDEX(AC$17:AC$196,ROWS(AC158:AC$196))</f>
        <v>2.8790188188117631</v>
      </c>
      <c r="AD339" s="40">
        <f>-INDEX(AD$17:AD$196,ROWS(AD158:AD$196))</f>
        <v>1.4365434424265362</v>
      </c>
      <c r="AE339" s="40">
        <f>INDEX(AE$17:AE$196,ROWS(AE158:AE$196))</f>
        <v>3.8386917584156839</v>
      </c>
      <c r="AF339" s="40">
        <f>-INDEX(AF$17:AF$196,ROWS(AF158:AF$196))</f>
        <v>1.7956793030331699</v>
      </c>
      <c r="AG339" s="40">
        <f>INDEX(AG$17:AG$196,ROWS(AG158:AG$196))</f>
        <v>4.7983646980196042</v>
      </c>
      <c r="AH339" s="40">
        <f>-INDEX(AH$17:AH$196,ROWS(AH158:AH$196))</f>
        <v>2.1548151636398045</v>
      </c>
      <c r="AI339" s="40">
        <f>INDEX(AI$17:AI$196,ROWS(AI158:AI$196))</f>
        <v>5.7580376376235263</v>
      </c>
      <c r="AJ339" s="40">
        <f>-INDEX(AJ$17:AJ$196,ROWS(AJ158:AJ$196))</f>
        <v>2.5139510242464382</v>
      </c>
      <c r="AK339" s="41">
        <f>INDEX(AK$17:AK$196,ROWS(AK158:AK$196))</f>
        <v>6.7177105772274466</v>
      </c>
      <c r="AM339" s="38">
        <f>CHOOSE(Data!$F$13,R339,T339,V339,X339,Z339)</f>
        <v>3.2322227454597057</v>
      </c>
      <c r="AN339" s="38">
        <f>CHOOSE(Data!$F$13,S339,U339,W339,Y339,AA339)</f>
        <v>8.6370564564352872</v>
      </c>
      <c r="AO339" s="38">
        <f>CHOOSE(Data!$F$13,AB339,AD339,AF339,AH339,AJ339)</f>
        <v>2.1548151636398045</v>
      </c>
      <c r="AP339" s="38">
        <f>CHOOSE(Data!$F$13,AC339,AE339,AG339,AI339,AK339)</f>
        <v>5.7580376376235263</v>
      </c>
    </row>
    <row r="340" spans="16:42" x14ac:dyDescent="0.35">
      <c r="P340" s="38"/>
      <c r="R340" s="39">
        <f>-INDEX(R$17:R$196,ROWS(R159:R$196))</f>
        <v>1.7552938175268076</v>
      </c>
      <c r="S340" s="40">
        <f>INDEX(S$17:S$196,ROWS(S159:S$196))</f>
        <v>4.8293535709712714</v>
      </c>
      <c r="T340" s="40">
        <f>-INDEX(T$17:T$196,ROWS(T159:T$196))</f>
        <v>2.1063525810321684</v>
      </c>
      <c r="U340" s="40">
        <f>INDEX(U$17:U$196,ROWS(U159:U$196))</f>
        <v>5.7952242851655242</v>
      </c>
      <c r="V340" s="40">
        <f>-INDEX(V$17:V$196,ROWS(V159:V$196))</f>
        <v>2.8084701080428918</v>
      </c>
      <c r="W340" s="40">
        <f>INDEX(W$17:W$196,ROWS(W159:W$196))</f>
        <v>7.7269657135540335</v>
      </c>
      <c r="X340" s="40">
        <f>-INDEX(X$17:X$196,ROWS(X159:X$196))</f>
        <v>3.1595288715482535</v>
      </c>
      <c r="Y340" s="40">
        <f>INDEX(Y$17:Y$196,ROWS(Y159:Y$196))</f>
        <v>8.6928364277482881</v>
      </c>
      <c r="Z340" s="40">
        <f>-INDEX(Z$17:Z$196,ROWS(Z159:Z$196))</f>
        <v>3.3701641296514704</v>
      </c>
      <c r="AA340" s="41">
        <f>INDEX(AA$17:AA$196,ROWS(AA159:AA$196))</f>
        <v>9.2723588562648409</v>
      </c>
      <c r="AB340" s="39">
        <f>-INDEX(AB$17:AB$196,ROWS(AB159:AB$196))</f>
        <v>1.0531762905160842</v>
      </c>
      <c r="AC340" s="40">
        <f>INDEX(AC$17:AC$196,ROWS(AC159:AC$196))</f>
        <v>2.8976121425827621</v>
      </c>
      <c r="AD340" s="40">
        <f>-INDEX(AD$17:AD$196,ROWS(AD159:AD$196))</f>
        <v>1.4042350540214459</v>
      </c>
      <c r="AE340" s="40">
        <f>INDEX(AE$17:AE$196,ROWS(AE159:AE$196))</f>
        <v>3.8634828567770167</v>
      </c>
      <c r="AF340" s="40">
        <f>-INDEX(AF$17:AF$196,ROWS(AF159:AF$196))</f>
        <v>1.7552938175268076</v>
      </c>
      <c r="AG340" s="40">
        <f>INDEX(AG$17:AG$196,ROWS(AG159:AG$196))</f>
        <v>4.8293535709712714</v>
      </c>
      <c r="AH340" s="40">
        <f>-INDEX(AH$17:AH$196,ROWS(AH159:AH$196))</f>
        <v>2.1063525810321684</v>
      </c>
      <c r="AI340" s="40">
        <f>INDEX(AI$17:AI$196,ROWS(AI159:AI$196))</f>
        <v>5.7952242851655242</v>
      </c>
      <c r="AJ340" s="40">
        <f>-INDEX(AJ$17:AJ$196,ROWS(AJ159:AJ$196))</f>
        <v>2.4574113445375301</v>
      </c>
      <c r="AK340" s="41">
        <f>INDEX(AK$17:AK$196,ROWS(AK159:AK$196))</f>
        <v>6.7610949993597789</v>
      </c>
      <c r="AM340" s="38">
        <f>CHOOSE(Data!$F$13,R340,T340,V340,X340,Z340)</f>
        <v>3.1595288715482535</v>
      </c>
      <c r="AN340" s="38">
        <f>CHOOSE(Data!$F$13,S340,U340,W340,Y340,AA340)</f>
        <v>8.6928364277482881</v>
      </c>
      <c r="AO340" s="38">
        <f>CHOOSE(Data!$F$13,AB340,AD340,AF340,AH340,AJ340)</f>
        <v>2.1063525810321684</v>
      </c>
      <c r="AP340" s="38">
        <f>CHOOSE(Data!$F$13,AC340,AE340,AG340,AI340,AK340)</f>
        <v>5.7952242851655242</v>
      </c>
    </row>
    <row r="341" spans="16:42" x14ac:dyDescent="0.35">
      <c r="P341" s="38"/>
      <c r="R341" s="39">
        <f>-INDEX(R$17:R$196,ROWS(R160:R$196))</f>
        <v>1.714373652519714</v>
      </c>
      <c r="S341" s="40">
        <f>INDEX(S$17:S$196,ROWS(S160:S$196))</f>
        <v>4.8596329002602641</v>
      </c>
      <c r="T341" s="40">
        <f>-INDEX(T$17:T$196,ROWS(T160:T$196))</f>
        <v>2.0572483830236568</v>
      </c>
      <c r="U341" s="40">
        <f>INDEX(U$17:U$196,ROWS(U160:U$196))</f>
        <v>5.8315594803123165</v>
      </c>
      <c r="V341" s="40">
        <f>-INDEX(V$17:V$196,ROWS(V160:V$196))</f>
        <v>2.7429978440315419</v>
      </c>
      <c r="W341" s="40">
        <f>INDEX(W$17:W$196,ROWS(W160:W$196))</f>
        <v>7.7754126404164206</v>
      </c>
      <c r="X341" s="40">
        <f>-INDEX(X$17:X$196,ROWS(X160:X$196))</f>
        <v>3.0858725745354847</v>
      </c>
      <c r="Y341" s="40">
        <f>INDEX(Y$17:Y$196,ROWS(Y160:Y$196))</f>
        <v>8.7473392204684739</v>
      </c>
      <c r="Z341" s="40">
        <f>-INDEX(Z$17:Z$196,ROWS(Z160:Z$196))</f>
        <v>3.2915974128378513</v>
      </c>
      <c r="AA341" s="41">
        <f>INDEX(AA$17:AA$196,ROWS(AA160:AA$196))</f>
        <v>9.3304951684997075</v>
      </c>
      <c r="AB341" s="39">
        <f>-INDEX(AB$17:AB$196,ROWS(AB160:AB$196))</f>
        <v>1.0286241915118284</v>
      </c>
      <c r="AC341" s="40">
        <f>INDEX(AC$17:AC$196,ROWS(AC160:AC$196))</f>
        <v>2.9157797401561583</v>
      </c>
      <c r="AD341" s="40">
        <f>-INDEX(AD$17:AD$196,ROWS(AD160:AD$196))</f>
        <v>1.3714989220157709</v>
      </c>
      <c r="AE341" s="40">
        <f>INDEX(AE$17:AE$196,ROWS(AE160:AE$196))</f>
        <v>3.8877063202082103</v>
      </c>
      <c r="AF341" s="40">
        <f>-INDEX(AF$17:AF$196,ROWS(AF160:AF$196))</f>
        <v>1.714373652519714</v>
      </c>
      <c r="AG341" s="40">
        <f>INDEX(AG$17:AG$196,ROWS(AG160:AG$196))</f>
        <v>4.8596329002602641</v>
      </c>
      <c r="AH341" s="40">
        <f>-INDEX(AH$17:AH$196,ROWS(AH160:AH$196))</f>
        <v>2.0572483830236568</v>
      </c>
      <c r="AI341" s="40">
        <f>INDEX(AI$17:AI$196,ROWS(AI160:AI$196))</f>
        <v>5.8315594803123165</v>
      </c>
      <c r="AJ341" s="40">
        <f>-INDEX(AJ$17:AJ$196,ROWS(AJ160:AJ$196))</f>
        <v>2.4001231135275995</v>
      </c>
      <c r="AK341" s="41">
        <f>INDEX(AK$17:AK$196,ROWS(AK160:AK$196))</f>
        <v>6.803486060364369</v>
      </c>
      <c r="AM341" s="38">
        <f>CHOOSE(Data!$F$13,R341,T341,V341,X341,Z341)</f>
        <v>3.0858725745354847</v>
      </c>
      <c r="AN341" s="38">
        <f>CHOOSE(Data!$F$13,S341,U341,W341,Y341,AA341)</f>
        <v>8.7473392204684739</v>
      </c>
      <c r="AO341" s="38">
        <f>CHOOSE(Data!$F$13,AB341,AD341,AF341,AH341,AJ341)</f>
        <v>2.0572483830236568</v>
      </c>
      <c r="AP341" s="38">
        <f>CHOOSE(Data!$F$13,AC341,AE341,AG341,AI341,AK341)</f>
        <v>5.8315594803123165</v>
      </c>
    </row>
    <row r="342" spans="16:42" x14ac:dyDescent="0.35">
      <c r="P342" s="38"/>
      <c r="R342" s="39">
        <f>-INDEX(R$17:R$196,ROWS(R161:R$196))</f>
        <v>1.672931272690551</v>
      </c>
      <c r="S342" s="40">
        <f>INDEX(S$17:S$196,ROWS(S161:S$196))</f>
        <v>4.8891934625095592</v>
      </c>
      <c r="T342" s="40">
        <f>-INDEX(T$17:T$196,ROWS(T161:T$196))</f>
        <v>2.0075175272286612</v>
      </c>
      <c r="U342" s="40">
        <f>INDEX(U$17:U$196,ROWS(U161:U$196))</f>
        <v>5.8670321550114712</v>
      </c>
      <c r="V342" s="40">
        <f>-INDEX(V$17:V$196,ROWS(V161:V$196))</f>
        <v>2.676690036304882</v>
      </c>
      <c r="W342" s="40">
        <f>INDEX(W$17:W$196,ROWS(W161:W$196))</f>
        <v>7.8227095400152962</v>
      </c>
      <c r="X342" s="40">
        <f>-INDEX(X$17:X$196,ROWS(X161:X$196))</f>
        <v>3.011276290842992</v>
      </c>
      <c r="Y342" s="40">
        <f>INDEX(Y$17:Y$196,ROWS(Y161:Y$196))</f>
        <v>8.8005482325172064</v>
      </c>
      <c r="Z342" s="40">
        <f>-INDEX(Z$17:Z$196,ROWS(Z161:Z$196))</f>
        <v>3.2120280435658586</v>
      </c>
      <c r="AA342" s="41">
        <f>INDEX(AA$17:AA$196,ROWS(AA161:AA$196))</f>
        <v>9.3872514480183558</v>
      </c>
      <c r="AB342" s="39">
        <f>-INDEX(AB$17:AB$196,ROWS(AB161:AB$196))</f>
        <v>1.0037587636143306</v>
      </c>
      <c r="AC342" s="40">
        <f>INDEX(AC$17:AC$196,ROWS(AC161:AC$196))</f>
        <v>2.9335160775057356</v>
      </c>
      <c r="AD342" s="40">
        <f>-INDEX(AD$17:AD$196,ROWS(AD161:AD$196))</f>
        <v>1.338345018152441</v>
      </c>
      <c r="AE342" s="40">
        <f>INDEX(AE$17:AE$196,ROWS(AE161:AE$196))</f>
        <v>3.9113547700076481</v>
      </c>
      <c r="AF342" s="40">
        <f>-INDEX(AF$17:AF$196,ROWS(AF161:AF$196))</f>
        <v>1.672931272690551</v>
      </c>
      <c r="AG342" s="40">
        <f>INDEX(AG$17:AG$196,ROWS(AG161:AG$196))</f>
        <v>4.8891934625095592</v>
      </c>
      <c r="AH342" s="40">
        <f>-INDEX(AH$17:AH$196,ROWS(AH161:AH$196))</f>
        <v>2.0075175272286612</v>
      </c>
      <c r="AI342" s="40">
        <f>INDEX(AI$17:AI$196,ROWS(AI161:AI$196))</f>
        <v>5.8670321550114712</v>
      </c>
      <c r="AJ342" s="40">
        <f>-INDEX(AJ$17:AJ$196,ROWS(AJ161:AJ$196))</f>
        <v>2.342103781766772</v>
      </c>
      <c r="AK342" s="41">
        <f>INDEX(AK$17:AK$196,ROWS(AK161:AK$196))</f>
        <v>6.8448708475133841</v>
      </c>
      <c r="AM342" s="38">
        <f>CHOOSE(Data!$F$13,R342,T342,V342,X342,Z342)</f>
        <v>3.011276290842992</v>
      </c>
      <c r="AN342" s="38">
        <f>CHOOSE(Data!$F$13,S342,U342,W342,Y342,AA342)</f>
        <v>8.8005482325172064</v>
      </c>
      <c r="AO342" s="38">
        <f>CHOOSE(Data!$F$13,AB342,AD342,AF342,AH342,AJ342)</f>
        <v>2.0075175272286612</v>
      </c>
      <c r="AP342" s="38">
        <f>CHOOSE(Data!$F$13,AC342,AE342,AG342,AI342,AK342)</f>
        <v>5.8670321550114712</v>
      </c>
    </row>
    <row r="343" spans="16:42" x14ac:dyDescent="0.35">
      <c r="P343" s="38"/>
      <c r="R343" s="39">
        <f>-INDEX(R$17:R$196,ROWS(R162:R$196))</f>
        <v>1.6309793017896779</v>
      </c>
      <c r="S343" s="40">
        <f>INDEX(S$17:S$196,ROWS(S162:S$196))</f>
        <v>4.9180262532855394</v>
      </c>
      <c r="T343" s="40">
        <f>-INDEX(T$17:T$196,ROWS(T162:T$196))</f>
        <v>1.9571751621476132</v>
      </c>
      <c r="U343" s="40">
        <f>INDEX(U$17:U$196,ROWS(U162:U$196))</f>
        <v>5.9016315039426468</v>
      </c>
      <c r="V343" s="40">
        <f>-INDEX(V$17:V$196,ROWS(V162:V$196))</f>
        <v>2.6095668828634846</v>
      </c>
      <c r="W343" s="40">
        <f>INDEX(W$17:W$196,ROWS(W162:W$196))</f>
        <v>7.8688420052568615</v>
      </c>
      <c r="X343" s="40">
        <f>-INDEX(X$17:X$196,ROWS(X162:X$196))</f>
        <v>2.9357627432214204</v>
      </c>
      <c r="Y343" s="40">
        <f>INDEX(Y$17:Y$196,ROWS(Y162:Y$196))</f>
        <v>8.8524472559139706</v>
      </c>
      <c r="Z343" s="40">
        <f>-INDEX(Z$17:Z$196,ROWS(Z162:Z$196))</f>
        <v>3.1314802594361808</v>
      </c>
      <c r="AA343" s="41">
        <f>INDEX(AA$17:AA$196,ROWS(AA162:AA$196))</f>
        <v>9.4426104063082335</v>
      </c>
      <c r="AB343" s="39">
        <f>-INDEX(AB$17:AB$196,ROWS(AB162:AB$196))</f>
        <v>0.97858758107380661</v>
      </c>
      <c r="AC343" s="40">
        <f>INDEX(AC$17:AC$196,ROWS(AC162:AC$196))</f>
        <v>2.9508157519713234</v>
      </c>
      <c r="AD343" s="40">
        <f>-INDEX(AD$17:AD$196,ROWS(AD162:AD$196))</f>
        <v>1.3047834414317423</v>
      </c>
      <c r="AE343" s="40">
        <f>INDEX(AE$17:AE$196,ROWS(AE162:AE$196))</f>
        <v>3.9344210026284308</v>
      </c>
      <c r="AF343" s="40">
        <f>-INDEX(AF$17:AF$196,ROWS(AF162:AF$196))</f>
        <v>1.6309793017896779</v>
      </c>
      <c r="AG343" s="40">
        <f>INDEX(AG$17:AG$196,ROWS(AG162:AG$196))</f>
        <v>4.9180262532855394</v>
      </c>
      <c r="AH343" s="40">
        <f>-INDEX(AH$17:AH$196,ROWS(AH162:AH$196))</f>
        <v>1.9571751621476132</v>
      </c>
      <c r="AI343" s="40">
        <f>INDEX(AI$17:AI$196,ROWS(AI162:AI$196))</f>
        <v>5.9016315039426468</v>
      </c>
      <c r="AJ343" s="40">
        <f>-INDEX(AJ$17:AJ$196,ROWS(AJ162:AJ$196))</f>
        <v>2.2833710225055488</v>
      </c>
      <c r="AK343" s="41">
        <f>INDEX(AK$17:AK$196,ROWS(AK162:AK$196))</f>
        <v>6.8852367545997533</v>
      </c>
      <c r="AM343" s="38">
        <f>CHOOSE(Data!$F$13,R343,T343,V343,X343,Z343)</f>
        <v>2.9357627432214204</v>
      </c>
      <c r="AN343" s="38">
        <f>CHOOSE(Data!$F$13,S343,U343,W343,Y343,AA343)</f>
        <v>8.8524472559139706</v>
      </c>
      <c r="AO343" s="38">
        <f>CHOOSE(Data!$F$13,AB343,AD343,AF343,AH343,AJ343)</f>
        <v>1.9571751621476132</v>
      </c>
      <c r="AP343" s="38">
        <f>CHOOSE(Data!$F$13,AC343,AE343,AG343,AI343,AK343)</f>
        <v>5.9016315039426468</v>
      </c>
    </row>
    <row r="344" spans="16:42" x14ac:dyDescent="0.35">
      <c r="P344" s="38"/>
      <c r="R344" s="39">
        <f>-INDEX(R$17:R$196,ROWS(R163:R$196))</f>
        <v>1.5885305187938277</v>
      </c>
      <c r="S344" s="40">
        <f>INDEX(S$17:S$196,ROWS(S163:S$196))</f>
        <v>4.9461224898408203</v>
      </c>
      <c r="T344" s="40">
        <f>-INDEX(T$17:T$196,ROWS(T163:T$196))</f>
        <v>1.9062366225525931</v>
      </c>
      <c r="U344" s="40">
        <f>INDEX(U$17:U$196,ROWS(U163:U$196))</f>
        <v>5.935346987808984</v>
      </c>
      <c r="V344" s="40">
        <f>-INDEX(V$17:V$196,ROWS(V163:V$196))</f>
        <v>2.5416488300701241</v>
      </c>
      <c r="W344" s="40">
        <f>INDEX(W$17:W$196,ROWS(W163:W$196))</f>
        <v>7.9137959837453113</v>
      </c>
      <c r="X344" s="40">
        <f>-INDEX(X$17:X$196,ROWS(X163:X$196))</f>
        <v>2.8593549338288899</v>
      </c>
      <c r="Y344" s="40">
        <f>INDEX(Y$17:Y$196,ROWS(Y163:Y$196))</f>
        <v>8.9030204817134759</v>
      </c>
      <c r="Z344" s="40">
        <f>-INDEX(Z$17:Z$196,ROWS(Z163:Z$196))</f>
        <v>3.0499785960841495</v>
      </c>
      <c r="AA344" s="41">
        <f>INDEX(AA$17:AA$196,ROWS(AA163:AA$196))</f>
        <v>9.496555180494374</v>
      </c>
      <c r="AB344" s="39">
        <f>-INDEX(AB$17:AB$196,ROWS(AB163:AB$196))</f>
        <v>0.95311831127629654</v>
      </c>
      <c r="AC344" s="40">
        <f>INDEX(AC$17:AC$196,ROWS(AC163:AC$196))</f>
        <v>2.967673493904492</v>
      </c>
      <c r="AD344" s="40">
        <f>-INDEX(AD$17:AD$196,ROWS(AD163:AD$196))</f>
        <v>1.270824415035062</v>
      </c>
      <c r="AE344" s="40">
        <f>INDEX(AE$17:AE$196,ROWS(AE163:AE$196))</f>
        <v>3.9568979918726557</v>
      </c>
      <c r="AF344" s="40">
        <f>-INDEX(AF$17:AF$196,ROWS(AF163:AF$196))</f>
        <v>1.5885305187938277</v>
      </c>
      <c r="AG344" s="40">
        <f>INDEX(AG$17:AG$196,ROWS(AG163:AG$196))</f>
        <v>4.9461224898408203</v>
      </c>
      <c r="AH344" s="40">
        <f>-INDEX(AH$17:AH$196,ROWS(AH163:AH$196))</f>
        <v>1.9062366225525931</v>
      </c>
      <c r="AI344" s="40">
        <f>INDEX(AI$17:AI$196,ROWS(AI163:AI$196))</f>
        <v>5.935346987808984</v>
      </c>
      <c r="AJ344" s="40">
        <f>-INDEX(AJ$17:AJ$196,ROWS(AJ163:AJ$196))</f>
        <v>2.2239427263113591</v>
      </c>
      <c r="AK344" s="41">
        <f>INDEX(AK$17:AK$196,ROWS(AK163:AK$196))</f>
        <v>6.9245714857771485</v>
      </c>
      <c r="AM344" s="38">
        <f>CHOOSE(Data!$F$13,R344,T344,V344,X344,Z344)</f>
        <v>2.8593549338288899</v>
      </c>
      <c r="AN344" s="38">
        <f>CHOOSE(Data!$F$13,S344,U344,W344,Y344,AA344)</f>
        <v>8.9030204817134759</v>
      </c>
      <c r="AO344" s="38">
        <f>CHOOSE(Data!$F$13,AB344,AD344,AF344,AH344,AJ344)</f>
        <v>1.9062366225525931</v>
      </c>
      <c r="AP344" s="38">
        <f>CHOOSE(Data!$F$13,AC344,AE344,AG344,AI344,AK344)</f>
        <v>5.935346987808984</v>
      </c>
    </row>
    <row r="345" spans="16:42" x14ac:dyDescent="0.35">
      <c r="P345" s="38"/>
      <c r="R345" s="39">
        <f>-INDEX(R$17:R$196,ROWS(R164:R$196))</f>
        <v>1.5455978540135156</v>
      </c>
      <c r="S345" s="40">
        <f>INDEX(S$17:S$196,ROWS(S164:S$196))</f>
        <v>4.9734736137895768</v>
      </c>
      <c r="T345" s="40">
        <f>-INDEX(T$17:T$196,ROWS(T164:T$196))</f>
        <v>1.8547174248162184</v>
      </c>
      <c r="U345" s="40">
        <f>INDEX(U$17:U$196,ROWS(U164:U$196))</f>
        <v>5.9681683365474916</v>
      </c>
      <c r="V345" s="40">
        <f>-INDEX(V$17:V$196,ROWS(V164:V$196))</f>
        <v>2.4729565664216246</v>
      </c>
      <c r="W345" s="40">
        <f>INDEX(W$17:W$196,ROWS(W164:W$196))</f>
        <v>7.9575577820633221</v>
      </c>
      <c r="X345" s="40">
        <f>-INDEX(X$17:X$196,ROWS(X164:X$196))</f>
        <v>2.7820761372243275</v>
      </c>
      <c r="Y345" s="40">
        <f>INDEX(Y$17:Y$196,ROWS(Y164:Y$196))</f>
        <v>8.9522525048212369</v>
      </c>
      <c r="Z345" s="40">
        <f>-INDEX(Z$17:Z$196,ROWS(Z164:Z$196))</f>
        <v>2.9675478797059496</v>
      </c>
      <c r="AA345" s="41">
        <f>INDEX(AA$17:AA$196,ROWS(AA164:AA$196))</f>
        <v>9.5490693384759879</v>
      </c>
      <c r="AB345" s="39">
        <f>-INDEX(AB$17:AB$196,ROWS(AB164:AB$196))</f>
        <v>0.92735871240810919</v>
      </c>
      <c r="AC345" s="40">
        <f>INDEX(AC$17:AC$196,ROWS(AC164:AC$196))</f>
        <v>2.9840841682737458</v>
      </c>
      <c r="AD345" s="40">
        <f>-INDEX(AD$17:AD$196,ROWS(AD164:AD$196))</f>
        <v>1.2364782832108123</v>
      </c>
      <c r="AE345" s="40">
        <f>INDEX(AE$17:AE$196,ROWS(AE164:AE$196))</f>
        <v>3.978778891031661</v>
      </c>
      <c r="AF345" s="40">
        <f>-INDEX(AF$17:AF$196,ROWS(AF164:AF$196))</f>
        <v>1.5455978540135156</v>
      </c>
      <c r="AG345" s="40">
        <f>INDEX(AG$17:AG$196,ROWS(AG164:AG$196))</f>
        <v>4.9734736137895768</v>
      </c>
      <c r="AH345" s="40">
        <f>-INDEX(AH$17:AH$196,ROWS(AH164:AH$196))</f>
        <v>1.8547174248162184</v>
      </c>
      <c r="AI345" s="40">
        <f>INDEX(AI$17:AI$196,ROWS(AI164:AI$196))</f>
        <v>5.9681683365474916</v>
      </c>
      <c r="AJ345" s="40">
        <f>-INDEX(AJ$17:AJ$196,ROWS(AJ164:AJ$196))</f>
        <v>2.1638369956189214</v>
      </c>
      <c r="AK345" s="41">
        <f>INDEX(AK$17:AK$196,ROWS(AK164:AK$196))</f>
        <v>6.9628630593054064</v>
      </c>
      <c r="AM345" s="38">
        <f>CHOOSE(Data!$F$13,R345,T345,V345,X345,Z345)</f>
        <v>2.7820761372243275</v>
      </c>
      <c r="AN345" s="38">
        <f>CHOOSE(Data!$F$13,S345,U345,W345,Y345,AA345)</f>
        <v>8.9522525048212369</v>
      </c>
      <c r="AO345" s="38">
        <f>CHOOSE(Data!$F$13,AB345,AD345,AF345,AH345,AJ345)</f>
        <v>1.8547174248162184</v>
      </c>
      <c r="AP345" s="38">
        <f>CHOOSE(Data!$F$13,AC345,AE345,AG345,AI345,AK345)</f>
        <v>5.9681683365474916</v>
      </c>
    </row>
    <row r="346" spans="16:42" x14ac:dyDescent="0.35">
      <c r="P346" s="38"/>
      <c r="R346" s="39">
        <f>-INDEX(R$17:R$196,ROWS(R165:R$196))</f>
        <v>1.5021943851543238</v>
      </c>
      <c r="S346" s="40">
        <f>INDEX(S$17:S$196,ROWS(S165:S$196))</f>
        <v>5.0000712937144955</v>
      </c>
      <c r="T346" s="40">
        <f>-INDEX(T$17:T$196,ROWS(T165:T$196))</f>
        <v>1.8026332621851884</v>
      </c>
      <c r="U346" s="40">
        <f>INDEX(U$17:U$196,ROWS(U165:U$196))</f>
        <v>6.0000855524573939</v>
      </c>
      <c r="V346" s="40">
        <f>-INDEX(V$17:V$196,ROWS(V165:V$196))</f>
        <v>2.4035110162469184</v>
      </c>
      <c r="W346" s="40">
        <f>INDEX(W$17:W$196,ROWS(W165:W$196))</f>
        <v>8.0001140699431925</v>
      </c>
      <c r="X346" s="40">
        <f>-INDEX(X$17:X$196,ROWS(X165:X$196))</f>
        <v>2.7039498932777826</v>
      </c>
      <c r="Y346" s="40">
        <f>INDEX(Y$17:Y$196,ROWS(Y165:Y$196))</f>
        <v>9.00012832868609</v>
      </c>
      <c r="Z346" s="40">
        <f>-INDEX(Z$17:Z$196,ROWS(Z165:Z$196))</f>
        <v>2.8842132194963015</v>
      </c>
      <c r="AA346" s="41">
        <f>INDEX(AA$17:AA$196,ROWS(AA165:AA$196))</f>
        <v>9.60013688393183</v>
      </c>
      <c r="AB346" s="39">
        <f>-INDEX(AB$17:AB$196,ROWS(AB165:AB$196))</f>
        <v>0.90131663109259419</v>
      </c>
      <c r="AC346" s="40">
        <f>INDEX(AC$17:AC$196,ROWS(AC165:AC$196))</f>
        <v>3.000042776228697</v>
      </c>
      <c r="AD346" s="40">
        <f>-INDEX(AD$17:AD$196,ROWS(AD165:AD$196))</f>
        <v>1.2017555081234592</v>
      </c>
      <c r="AE346" s="40">
        <f>INDEX(AE$17:AE$196,ROWS(AE165:AE$196))</f>
        <v>4.0000570349715963</v>
      </c>
      <c r="AF346" s="40">
        <f>-INDEX(AF$17:AF$196,ROWS(AF165:AF$196))</f>
        <v>1.5021943851543238</v>
      </c>
      <c r="AG346" s="40">
        <f>INDEX(AG$17:AG$196,ROWS(AG165:AG$196))</f>
        <v>5.0000712937144955</v>
      </c>
      <c r="AH346" s="40">
        <f>-INDEX(AH$17:AH$196,ROWS(AH165:AH$196))</f>
        <v>1.8026332621851884</v>
      </c>
      <c r="AI346" s="40">
        <f>INDEX(AI$17:AI$196,ROWS(AI165:AI$196))</f>
        <v>6.0000855524573939</v>
      </c>
      <c r="AJ346" s="40">
        <f>-INDEX(AJ$17:AJ$196,ROWS(AJ165:AJ$196))</f>
        <v>2.103072139216053</v>
      </c>
      <c r="AK346" s="41">
        <f>INDEX(AK$17:AK$196,ROWS(AK165:AK$196))</f>
        <v>7.0000998112002932</v>
      </c>
      <c r="AM346" s="38">
        <f>CHOOSE(Data!$F$13,R346,T346,V346,X346,Z346)</f>
        <v>2.7039498932777826</v>
      </c>
      <c r="AN346" s="38">
        <f>CHOOSE(Data!$F$13,S346,U346,W346,Y346,AA346)</f>
        <v>9.00012832868609</v>
      </c>
      <c r="AO346" s="38">
        <f>CHOOSE(Data!$F$13,AB346,AD346,AF346,AH346,AJ346)</f>
        <v>1.8026332621851884</v>
      </c>
      <c r="AP346" s="38">
        <f>CHOOSE(Data!$F$13,AC346,AE346,AG346,AI346,AK346)</f>
        <v>6.0000855524573939</v>
      </c>
    </row>
    <row r="347" spans="16:42" x14ac:dyDescent="0.35">
      <c r="P347" s="38"/>
      <c r="R347" s="39">
        <f>-INDEX(R$17:R$196,ROWS(R166:R$196))</f>
        <v>1.4583333333333321</v>
      </c>
      <c r="S347" s="40">
        <f>INDEX(S$17:S$196,ROWS(S166:S$196))</f>
        <v>5.0259074277046123</v>
      </c>
      <c r="T347" s="40">
        <f>-INDEX(T$17:T$196,ROWS(T166:T$196))</f>
        <v>1.7499999999999989</v>
      </c>
      <c r="U347" s="40">
        <f>INDEX(U$17:U$196,ROWS(U166:U$196))</f>
        <v>6.0310889132455365</v>
      </c>
      <c r="V347" s="40">
        <f>-INDEX(V$17:V$196,ROWS(V166:V$196))</f>
        <v>2.3333333333333321</v>
      </c>
      <c r="W347" s="40">
        <f>INDEX(W$17:W$196,ROWS(W166:W$196))</f>
        <v>8.0414518843273814</v>
      </c>
      <c r="X347" s="40">
        <f>-INDEX(X$17:X$196,ROWS(X166:X$196))</f>
        <v>2.6249999999999982</v>
      </c>
      <c r="Y347" s="40">
        <f>INDEX(Y$17:Y$196,ROWS(Y166:Y$196))</f>
        <v>9.046633369868303</v>
      </c>
      <c r="Z347" s="40">
        <f>-INDEX(Z$17:Z$196,ROWS(Z166:Z$196))</f>
        <v>2.7999999999999976</v>
      </c>
      <c r="AA347" s="41">
        <f>INDEX(AA$17:AA$196,ROWS(AA166:AA$196))</f>
        <v>9.6497422611928556</v>
      </c>
      <c r="AB347" s="39">
        <f>-INDEX(AB$17:AB$196,ROWS(AB166:AB$196))</f>
        <v>0.87499999999999944</v>
      </c>
      <c r="AC347" s="40">
        <f>INDEX(AC$17:AC$196,ROWS(AC166:AC$196))</f>
        <v>3.0155444566227683</v>
      </c>
      <c r="AD347" s="40">
        <f>-INDEX(AD$17:AD$196,ROWS(AD166:AD$196))</f>
        <v>1.1666666666666661</v>
      </c>
      <c r="AE347" s="40">
        <f>INDEX(AE$17:AE$196,ROWS(AE166:AE$196))</f>
        <v>4.0207259421636907</v>
      </c>
      <c r="AF347" s="40">
        <f>-INDEX(AF$17:AF$196,ROWS(AF166:AF$196))</f>
        <v>1.4583333333333321</v>
      </c>
      <c r="AG347" s="40">
        <f>INDEX(AG$17:AG$196,ROWS(AG166:AG$196))</f>
        <v>5.0259074277046123</v>
      </c>
      <c r="AH347" s="40">
        <f>-INDEX(AH$17:AH$196,ROWS(AH166:AH$196))</f>
        <v>1.7499999999999989</v>
      </c>
      <c r="AI347" s="40">
        <f>INDEX(AI$17:AI$196,ROWS(AI166:AI$196))</f>
        <v>6.0310889132455365</v>
      </c>
      <c r="AJ347" s="40">
        <f>-INDEX(AJ$17:AJ$196,ROWS(AJ166:AJ$196))</f>
        <v>2.0416666666666652</v>
      </c>
      <c r="AK347" s="41">
        <f>INDEX(AK$17:AK$196,ROWS(AK166:AK$196))</f>
        <v>7.036270398786459</v>
      </c>
      <c r="AM347" s="38">
        <f>CHOOSE(Data!$F$13,R347,T347,V347,X347,Z347)</f>
        <v>2.6249999999999982</v>
      </c>
      <c r="AN347" s="38">
        <f>CHOOSE(Data!$F$13,S347,U347,W347,Y347,AA347)</f>
        <v>9.046633369868303</v>
      </c>
      <c r="AO347" s="38">
        <f>CHOOSE(Data!$F$13,AB347,AD347,AF347,AH347,AJ347)</f>
        <v>1.7499999999999989</v>
      </c>
      <c r="AP347" s="38">
        <f>CHOOSE(Data!$F$13,AC347,AE347,AG347,AI347,AK347)</f>
        <v>6.0310889132455365</v>
      </c>
    </row>
    <row r="348" spans="16:42" x14ac:dyDescent="0.35">
      <c r="P348" s="38"/>
      <c r="R348" s="39">
        <f>-INDEX(R$17:R$196,ROWS(R167:R$196))</f>
        <v>1.4140280590518175</v>
      </c>
      <c r="S348" s="40">
        <f>INDEX(S$17:S$196,ROWS(S167:S$196))</f>
        <v>5.050974145823238</v>
      </c>
      <c r="T348" s="40">
        <f>-INDEX(T$17:T$196,ROWS(T167:T$196))</f>
        <v>1.696833670862181</v>
      </c>
      <c r="U348" s="40">
        <f>INDEX(U$17:U$196,ROWS(U167:U$196))</f>
        <v>6.0611689749878854</v>
      </c>
      <c r="V348" s="40">
        <f>-INDEX(V$17:V$196,ROWS(V167:V$196))</f>
        <v>2.2624448944829081</v>
      </c>
      <c r="W348" s="40">
        <f>INDEX(W$17:W$196,ROWS(W167:W$196))</f>
        <v>8.0815586333171812</v>
      </c>
      <c r="X348" s="40">
        <f>-INDEX(X$17:X$196,ROWS(X167:X$196))</f>
        <v>2.5452505062932715</v>
      </c>
      <c r="Y348" s="40">
        <f>INDEX(Y$17:Y$196,ROWS(Y167:Y$196))</f>
        <v>9.0917534624818277</v>
      </c>
      <c r="Z348" s="40">
        <f>-INDEX(Z$17:Z$196,ROWS(Z167:Z$196))</f>
        <v>2.7149338733794894</v>
      </c>
      <c r="AA348" s="41">
        <f>INDEX(AA$17:AA$196,ROWS(AA167:AA$196))</f>
        <v>9.697870359980616</v>
      </c>
      <c r="AB348" s="39">
        <f>-INDEX(AB$17:AB$196,ROWS(AB167:AB$196))</f>
        <v>0.84841683543109048</v>
      </c>
      <c r="AC348" s="40">
        <f>INDEX(AC$17:AC$196,ROWS(AC167:AC$196))</f>
        <v>3.0305844874939427</v>
      </c>
      <c r="AD348" s="40">
        <f>-INDEX(AD$17:AD$196,ROWS(AD167:AD$196))</f>
        <v>1.131222447241454</v>
      </c>
      <c r="AE348" s="40">
        <f>INDEX(AE$17:AE$196,ROWS(AE167:AE$196))</f>
        <v>4.0407793166585906</v>
      </c>
      <c r="AF348" s="40">
        <f>-INDEX(AF$17:AF$196,ROWS(AF167:AF$196))</f>
        <v>1.4140280590518175</v>
      </c>
      <c r="AG348" s="40">
        <f>INDEX(AG$17:AG$196,ROWS(AG167:AG$196))</f>
        <v>5.050974145823238</v>
      </c>
      <c r="AH348" s="40">
        <f>-INDEX(AH$17:AH$196,ROWS(AH167:AH$196))</f>
        <v>1.696833670862181</v>
      </c>
      <c r="AI348" s="40">
        <f>INDEX(AI$17:AI$196,ROWS(AI167:AI$196))</f>
        <v>6.0611689749878854</v>
      </c>
      <c r="AJ348" s="40">
        <f>-INDEX(AJ$17:AJ$196,ROWS(AJ167:AJ$196))</f>
        <v>1.9796392826725444</v>
      </c>
      <c r="AK348" s="41">
        <f>INDEX(AK$17:AK$196,ROWS(AK167:AK$196))</f>
        <v>7.0713638041525329</v>
      </c>
      <c r="AM348" s="38">
        <f>CHOOSE(Data!$F$13,R348,T348,V348,X348,Z348)</f>
        <v>2.5452505062932715</v>
      </c>
      <c r="AN348" s="38">
        <f>CHOOSE(Data!$F$13,S348,U348,W348,Y348,AA348)</f>
        <v>9.0917534624818277</v>
      </c>
      <c r="AO348" s="38">
        <f>CHOOSE(Data!$F$13,AB348,AD348,AF348,AH348,AJ348)</f>
        <v>1.696833670862181</v>
      </c>
      <c r="AP348" s="38">
        <f>CHOOSE(Data!$F$13,AC348,AE348,AG348,AI348,AK348)</f>
        <v>6.0611689749878854</v>
      </c>
    </row>
    <row r="349" spans="16:42" x14ac:dyDescent="0.35">
      <c r="P349" s="38"/>
      <c r="R349" s="39">
        <f>-INDEX(R$17:R$196,ROWS(R168:R$196))</f>
        <v>1.3692920581255137</v>
      </c>
      <c r="S349" s="40">
        <f>INDEX(S$17:S$196,ROWS(S168:S$196))</f>
        <v>5.0752638125052032</v>
      </c>
      <c r="T349" s="40">
        <f>-INDEX(T$17:T$196,ROWS(T168:T$196))</f>
        <v>1.6431504697506167</v>
      </c>
      <c r="U349" s="40">
        <f>INDEX(U$17:U$196,ROWS(U168:U$196))</f>
        <v>6.0903165750062449</v>
      </c>
      <c r="V349" s="40">
        <f>-INDEX(V$17:V$196,ROWS(V168:V$196))</f>
        <v>2.1908672930008222</v>
      </c>
      <c r="W349" s="40">
        <f>INDEX(W$17:W$196,ROWS(W168:W$196))</f>
        <v>8.1204221000083248</v>
      </c>
      <c r="X349" s="40">
        <f>-INDEX(X$17:X$196,ROWS(X168:X$196))</f>
        <v>2.4647257046259248</v>
      </c>
      <c r="Y349" s="40">
        <f>INDEX(Y$17:Y$196,ROWS(Y168:Y$196))</f>
        <v>9.1354748625093674</v>
      </c>
      <c r="Z349" s="40">
        <f>-INDEX(Z$17:Z$196,ROWS(Z168:Z$196))</f>
        <v>2.6290407516009862</v>
      </c>
      <c r="AA349" s="41">
        <f>INDEX(AA$17:AA$196,ROWS(AA168:AA$196))</f>
        <v>9.7445065200099901</v>
      </c>
      <c r="AB349" s="39">
        <f>-INDEX(AB$17:AB$196,ROWS(AB168:AB$196))</f>
        <v>0.82157523487530837</v>
      </c>
      <c r="AC349" s="40">
        <f>INDEX(AC$17:AC$196,ROWS(AC168:AC$196))</f>
        <v>3.0451582875031225</v>
      </c>
      <c r="AD349" s="40">
        <f>-INDEX(AD$17:AD$196,ROWS(AD168:AD$196))</f>
        <v>1.0954336465004111</v>
      </c>
      <c r="AE349" s="40">
        <f>INDEX(AE$17:AE$196,ROWS(AE168:AE$196))</f>
        <v>4.0602110500041624</v>
      </c>
      <c r="AF349" s="40">
        <f>-INDEX(AF$17:AF$196,ROWS(AF168:AF$196))</f>
        <v>1.3692920581255137</v>
      </c>
      <c r="AG349" s="40">
        <f>INDEX(AG$17:AG$196,ROWS(AG168:AG$196))</f>
        <v>5.0752638125052032</v>
      </c>
      <c r="AH349" s="40">
        <f>-INDEX(AH$17:AH$196,ROWS(AH168:AH$196))</f>
        <v>1.6431504697506167</v>
      </c>
      <c r="AI349" s="40">
        <f>INDEX(AI$17:AI$196,ROWS(AI168:AI$196))</f>
        <v>6.0903165750062449</v>
      </c>
      <c r="AJ349" s="40">
        <f>-INDEX(AJ$17:AJ$196,ROWS(AJ168:AJ$196))</f>
        <v>1.9170088813757193</v>
      </c>
      <c r="AK349" s="41">
        <f>INDEX(AK$17:AK$196,ROWS(AK168:AK$196))</f>
        <v>7.1053693375072848</v>
      </c>
      <c r="AM349" s="38">
        <f>CHOOSE(Data!$F$13,R349,T349,V349,X349,Z349)</f>
        <v>2.4647257046259248</v>
      </c>
      <c r="AN349" s="38">
        <f>CHOOSE(Data!$F$13,S349,U349,W349,Y349,AA349)</f>
        <v>9.1354748625093674</v>
      </c>
      <c r="AO349" s="38">
        <f>CHOOSE(Data!$F$13,AB349,AD349,AF349,AH349,AJ349)</f>
        <v>1.6431504697506167</v>
      </c>
      <c r="AP349" s="38">
        <f>CHOOSE(Data!$F$13,AC349,AE349,AG349,AI349,AK349)</f>
        <v>6.0903165750062449</v>
      </c>
    </row>
    <row r="350" spans="16:42" x14ac:dyDescent="0.35">
      <c r="P350" s="38"/>
      <c r="R350" s="39">
        <f>-INDEX(R$17:R$196,ROWS(R169:R$196))</f>
        <v>1.3241389575736777</v>
      </c>
      <c r="S350" s="40">
        <f>INDEX(S$17:S$196,ROWS(S169:S$196))</f>
        <v>5.0987690288827396</v>
      </c>
      <c r="T350" s="40">
        <f>-INDEX(T$17:T$196,ROWS(T169:T$196))</f>
        <v>1.5889667490884132</v>
      </c>
      <c r="U350" s="40">
        <f>INDEX(U$17:U$196,ROWS(U169:U$196))</f>
        <v>6.1185228346592879</v>
      </c>
      <c r="V350" s="40">
        <f>-INDEX(V$17:V$196,ROWS(V169:V$196))</f>
        <v>2.1186223321178841</v>
      </c>
      <c r="W350" s="40">
        <f>INDEX(W$17:W$196,ROWS(W169:W$196))</f>
        <v>8.1580304462123827</v>
      </c>
      <c r="X350" s="40">
        <f>-INDEX(X$17:X$196,ROWS(X169:X$196))</f>
        <v>2.3834501236326195</v>
      </c>
      <c r="Y350" s="40">
        <f>INDEX(Y$17:Y$196,ROWS(Y169:Y$196))</f>
        <v>9.1777842519889301</v>
      </c>
      <c r="Z350" s="40">
        <f>-INDEX(Z$17:Z$196,ROWS(Z169:Z$196))</f>
        <v>2.5423467985414612</v>
      </c>
      <c r="AA350" s="41">
        <f>INDEX(AA$17:AA$196,ROWS(AA169:AA$196))</f>
        <v>9.7896365354548607</v>
      </c>
      <c r="AB350" s="39">
        <f>-INDEX(AB$17:AB$196,ROWS(AB169:AB$196))</f>
        <v>0.79448337454420659</v>
      </c>
      <c r="AC350" s="40">
        <f>INDEX(AC$17:AC$196,ROWS(AC169:AC$196))</f>
        <v>3.059261417329644</v>
      </c>
      <c r="AD350" s="40">
        <f>-INDEX(AD$17:AD$196,ROWS(AD169:AD$196))</f>
        <v>1.059311166058942</v>
      </c>
      <c r="AE350" s="40">
        <f>INDEX(AE$17:AE$196,ROWS(AE169:AE$196))</f>
        <v>4.0790152231061914</v>
      </c>
      <c r="AF350" s="40">
        <f>-INDEX(AF$17:AF$196,ROWS(AF169:AF$196))</f>
        <v>1.3241389575736777</v>
      </c>
      <c r="AG350" s="40">
        <f>INDEX(AG$17:AG$196,ROWS(AG169:AG$196))</f>
        <v>5.0987690288827396</v>
      </c>
      <c r="AH350" s="40">
        <f>-INDEX(AH$17:AH$196,ROWS(AH169:AH$196))</f>
        <v>1.5889667490884132</v>
      </c>
      <c r="AI350" s="40">
        <f>INDEX(AI$17:AI$196,ROWS(AI169:AI$196))</f>
        <v>6.1185228346592879</v>
      </c>
      <c r="AJ350" s="40">
        <f>-INDEX(AJ$17:AJ$196,ROWS(AJ169:AJ$196))</f>
        <v>1.8537945406031486</v>
      </c>
      <c r="AK350" s="41">
        <f>INDEX(AK$17:AK$196,ROWS(AK169:AK$196))</f>
        <v>7.1382766404358353</v>
      </c>
      <c r="AM350" s="38">
        <f>CHOOSE(Data!$F$13,R350,T350,V350,X350,Z350)</f>
        <v>2.3834501236326195</v>
      </c>
      <c r="AN350" s="38">
        <f>CHOOSE(Data!$F$13,S350,U350,W350,Y350,AA350)</f>
        <v>9.1777842519889301</v>
      </c>
      <c r="AO350" s="38">
        <f>CHOOSE(Data!$F$13,AB350,AD350,AF350,AH350,AJ350)</f>
        <v>1.5889667490884132</v>
      </c>
      <c r="AP350" s="38">
        <f>CHOOSE(Data!$F$13,AC350,AE350,AG350,AI350,AK350)</f>
        <v>6.1185228346592879</v>
      </c>
    </row>
    <row r="351" spans="16:42" x14ac:dyDescent="0.35">
      <c r="P351" s="38"/>
      <c r="R351" s="39">
        <f>-INDEX(R$17:R$196,ROWS(R170:R$196))</f>
        <v>1.2785825114681431</v>
      </c>
      <c r="S351" s="40">
        <f>INDEX(S$17:S$196,ROWS(S170:S$196))</f>
        <v>5.1214826350392366</v>
      </c>
      <c r="T351" s="40">
        <f>-INDEX(T$17:T$196,ROWS(T170:T$196))</f>
        <v>1.5342990137617718</v>
      </c>
      <c r="U351" s="40">
        <f>INDEX(U$17:U$196,ROWS(U170:U$196))</f>
        <v>6.1457791620470843</v>
      </c>
      <c r="V351" s="40">
        <f>-INDEX(V$17:V$196,ROWS(V170:V$196))</f>
        <v>2.0457320183490291</v>
      </c>
      <c r="W351" s="40">
        <f>INDEX(W$17:W$196,ROWS(W170:W$196))</f>
        <v>8.1943722160627797</v>
      </c>
      <c r="X351" s="40">
        <f>-INDEX(X$17:X$196,ROWS(X170:X$196))</f>
        <v>2.3014485206426576</v>
      </c>
      <c r="Y351" s="40">
        <f>INDEX(Y$17:Y$196,ROWS(Y170:Y$196))</f>
        <v>9.2186687430706264</v>
      </c>
      <c r="Z351" s="40">
        <f>-INDEX(Z$17:Z$196,ROWS(Z170:Z$196))</f>
        <v>2.4548784220188349</v>
      </c>
      <c r="AA351" s="41">
        <f>INDEX(AA$17:AA$196,ROWS(AA170:AA$196))</f>
        <v>9.8332466592753338</v>
      </c>
      <c r="AB351" s="39">
        <f>-INDEX(AB$17:AB$196,ROWS(AB170:AB$196))</f>
        <v>0.7671495068808859</v>
      </c>
      <c r="AC351" s="40">
        <f>INDEX(AC$17:AC$196,ROWS(AC170:AC$196))</f>
        <v>3.0728895810235421</v>
      </c>
      <c r="AD351" s="40">
        <f>-INDEX(AD$17:AD$196,ROWS(AD170:AD$196))</f>
        <v>1.0228660091745145</v>
      </c>
      <c r="AE351" s="40">
        <f>INDEX(AE$17:AE$196,ROWS(AE170:AE$196))</f>
        <v>4.0971861080313898</v>
      </c>
      <c r="AF351" s="40">
        <f>-INDEX(AF$17:AF$196,ROWS(AF170:AF$196))</f>
        <v>1.2785825114681431</v>
      </c>
      <c r="AG351" s="40">
        <f>INDEX(AG$17:AG$196,ROWS(AG170:AG$196))</f>
        <v>5.1214826350392366</v>
      </c>
      <c r="AH351" s="40">
        <f>-INDEX(AH$17:AH$196,ROWS(AH170:AH$196))</f>
        <v>1.5342990137617718</v>
      </c>
      <c r="AI351" s="40">
        <f>INDEX(AI$17:AI$196,ROWS(AI170:AI$196))</f>
        <v>6.1457791620470843</v>
      </c>
      <c r="AJ351" s="40">
        <f>-INDEX(AJ$17:AJ$196,ROWS(AJ170:AJ$196))</f>
        <v>1.7900155160554003</v>
      </c>
      <c r="AK351" s="41">
        <f>INDEX(AK$17:AK$196,ROWS(AK170:AK$196))</f>
        <v>7.170075689054932</v>
      </c>
      <c r="AM351" s="38">
        <f>CHOOSE(Data!$F$13,R351,T351,V351,X351,Z351)</f>
        <v>2.3014485206426576</v>
      </c>
      <c r="AN351" s="38">
        <f>CHOOSE(Data!$F$13,S351,U351,W351,Y351,AA351)</f>
        <v>9.2186687430706264</v>
      </c>
      <c r="AO351" s="38">
        <f>CHOOSE(Data!$F$13,AB351,AD351,AF351,AH351,AJ351)</f>
        <v>1.5342990137617718</v>
      </c>
      <c r="AP351" s="38">
        <f>CHOOSE(Data!$F$13,AC351,AE351,AG351,AI351,AK351)</f>
        <v>6.1457791620470843</v>
      </c>
    </row>
    <row r="352" spans="16:42" x14ac:dyDescent="0.35">
      <c r="P352" s="38"/>
      <c r="R352" s="39">
        <f>-INDEX(R$17:R$196,ROWS(R171:R$196))</f>
        <v>1.2326365967437076</v>
      </c>
      <c r="S352" s="40">
        <f>INDEX(S$17:S$196,ROWS(S171:S$196))</f>
        <v>5.1433977121902288</v>
      </c>
      <c r="T352" s="40">
        <f>-INDEX(T$17:T$196,ROWS(T171:T$196))</f>
        <v>1.479163916092449</v>
      </c>
      <c r="U352" s="40">
        <f>INDEX(U$17:U$196,ROWS(U171:U$196))</f>
        <v>6.1720772546282756</v>
      </c>
      <c r="V352" s="40">
        <f>-INDEX(V$17:V$196,ROWS(V171:V$196))</f>
        <v>1.972218554789932</v>
      </c>
      <c r="W352" s="40">
        <f>INDEX(W$17:W$196,ROWS(W171:W$196))</f>
        <v>8.2294363395043657</v>
      </c>
      <c r="X352" s="40">
        <f>-INDEX(X$17:X$196,ROWS(X171:X$196))</f>
        <v>2.2187458741386736</v>
      </c>
      <c r="Y352" s="40">
        <f>INDEX(Y$17:Y$196,ROWS(Y171:Y$196))</f>
        <v>9.2581158819424125</v>
      </c>
      <c r="Z352" s="40">
        <f>-INDEX(Z$17:Z$196,ROWS(Z171:Z$196))</f>
        <v>2.3666622657479182</v>
      </c>
      <c r="AA352" s="41">
        <f>INDEX(AA$17:AA$196,ROWS(AA171:AA$196))</f>
        <v>9.8753236074052388</v>
      </c>
      <c r="AB352" s="39">
        <f>-INDEX(AB$17:AB$196,ROWS(AB171:AB$196))</f>
        <v>0.73958195804622451</v>
      </c>
      <c r="AC352" s="40">
        <f>INDEX(AC$17:AC$196,ROWS(AC171:AC$196))</f>
        <v>3.0860386273141378</v>
      </c>
      <c r="AD352" s="40">
        <f>-INDEX(AD$17:AD$196,ROWS(AD171:AD$196))</f>
        <v>0.98610927739496601</v>
      </c>
      <c r="AE352" s="40">
        <f>INDEX(AE$17:AE$196,ROWS(AE171:AE$196))</f>
        <v>4.1147181697521829</v>
      </c>
      <c r="AF352" s="40">
        <f>-INDEX(AF$17:AF$196,ROWS(AF171:AF$196))</f>
        <v>1.2326365967437076</v>
      </c>
      <c r="AG352" s="40">
        <f>INDEX(AG$17:AG$196,ROWS(AG171:AG$196))</f>
        <v>5.1433977121902288</v>
      </c>
      <c r="AH352" s="40">
        <f>-INDEX(AH$17:AH$196,ROWS(AH171:AH$196))</f>
        <v>1.479163916092449</v>
      </c>
      <c r="AI352" s="40">
        <f>INDEX(AI$17:AI$196,ROWS(AI171:AI$196))</f>
        <v>6.1720772546282756</v>
      </c>
      <c r="AJ352" s="40">
        <f>-INDEX(AJ$17:AJ$196,ROWS(AJ171:AJ$196))</f>
        <v>1.7256912354411904</v>
      </c>
      <c r="AK352" s="41">
        <f>INDEX(AK$17:AK$196,ROWS(AK171:AK$196))</f>
        <v>7.2007567970663207</v>
      </c>
      <c r="AM352" s="38">
        <f>CHOOSE(Data!$F$13,R352,T352,V352,X352,Z352)</f>
        <v>2.2187458741386736</v>
      </c>
      <c r="AN352" s="38">
        <f>CHOOSE(Data!$F$13,S352,U352,W352,Y352,AA352)</f>
        <v>9.2581158819424125</v>
      </c>
      <c r="AO352" s="38">
        <f>CHOOSE(Data!$F$13,AB352,AD352,AF352,AH352,AJ352)</f>
        <v>1.479163916092449</v>
      </c>
      <c r="AP352" s="38">
        <f>CHOOSE(Data!$F$13,AC352,AE352,AG352,AI352,AK352)</f>
        <v>6.1720772546282756</v>
      </c>
    </row>
    <row r="353" spans="16:42" x14ac:dyDescent="0.35">
      <c r="P353" s="38"/>
      <c r="R353" s="39">
        <f>-INDEX(R$17:R$196,ROWS(R172:R$196))</f>
        <v>1.1863152089710829</v>
      </c>
      <c r="S353" s="40">
        <f>INDEX(S$17:S$196,ROWS(S172:S$196))</f>
        <v>5.1645075847909192</v>
      </c>
      <c r="T353" s="40">
        <f>-INDEX(T$17:T$196,ROWS(T172:T$196))</f>
        <v>1.4235782507652994</v>
      </c>
      <c r="U353" s="40">
        <f>INDEX(U$17:U$196,ROWS(U172:U$196))</f>
        <v>6.1974091017491029</v>
      </c>
      <c r="V353" s="40">
        <f>-INDEX(V$17:V$196,ROWS(V172:V$196))</f>
        <v>1.8981043343537325</v>
      </c>
      <c r="W353" s="40">
        <f>INDEX(W$17:W$196,ROWS(W172:W$196))</f>
        <v>8.2632121356654693</v>
      </c>
      <c r="X353" s="40">
        <f>-INDEX(X$17:X$196,ROWS(X172:X$196))</f>
        <v>2.1353673761479492</v>
      </c>
      <c r="Y353" s="40">
        <f>INDEX(Y$17:Y$196,ROWS(Y172:Y$196))</f>
        <v>9.2961136526236547</v>
      </c>
      <c r="Z353" s="40">
        <f>-INDEX(Z$17:Z$196,ROWS(Z172:Z$196))</f>
        <v>2.2777252012244791</v>
      </c>
      <c r="AA353" s="41">
        <f>INDEX(AA$17:AA$196,ROWS(AA172:AA$196))</f>
        <v>9.9158545627985646</v>
      </c>
      <c r="AB353" s="39">
        <f>-INDEX(AB$17:AB$196,ROWS(AB172:AB$196))</f>
        <v>0.71178912538264971</v>
      </c>
      <c r="AC353" s="40">
        <f>INDEX(AC$17:AC$196,ROWS(AC172:AC$196))</f>
        <v>3.0987045508745514</v>
      </c>
      <c r="AD353" s="40">
        <f>-INDEX(AD$17:AD$196,ROWS(AD172:AD$196))</f>
        <v>0.94905216717686625</v>
      </c>
      <c r="AE353" s="40">
        <f>INDEX(AE$17:AE$196,ROWS(AE172:AE$196))</f>
        <v>4.1316060678327347</v>
      </c>
      <c r="AF353" s="40">
        <f>-INDEX(AF$17:AF$196,ROWS(AF172:AF$196))</f>
        <v>1.1863152089710829</v>
      </c>
      <c r="AG353" s="40">
        <f>INDEX(AG$17:AG$196,ROWS(AG172:AG$196))</f>
        <v>5.1645075847909192</v>
      </c>
      <c r="AH353" s="40">
        <f>-INDEX(AH$17:AH$196,ROWS(AH172:AH$196))</f>
        <v>1.4235782507652994</v>
      </c>
      <c r="AI353" s="40">
        <f>INDEX(AI$17:AI$196,ROWS(AI172:AI$196))</f>
        <v>6.1974091017491029</v>
      </c>
      <c r="AJ353" s="40">
        <f>-INDEX(AJ$17:AJ$196,ROWS(AJ172:AJ$196))</f>
        <v>1.660841292559516</v>
      </c>
      <c r="AK353" s="41">
        <f>INDEX(AK$17:AK$196,ROWS(AK172:AK$196))</f>
        <v>7.2303106187072865</v>
      </c>
      <c r="AM353" s="38">
        <f>CHOOSE(Data!$F$13,R353,T353,V353,X353,Z353)</f>
        <v>2.1353673761479492</v>
      </c>
      <c r="AN353" s="38">
        <f>CHOOSE(Data!$F$13,S353,U353,W353,Y353,AA353)</f>
        <v>9.2961136526236547</v>
      </c>
      <c r="AO353" s="38">
        <f>CHOOSE(Data!$F$13,AB353,AD353,AF353,AH353,AJ353)</f>
        <v>1.4235782507652994</v>
      </c>
      <c r="AP353" s="38">
        <f>CHOOSE(Data!$F$13,AC353,AE353,AG353,AI353,AK353)</f>
        <v>6.1974091017491029</v>
      </c>
    </row>
    <row r="354" spans="16:42" x14ac:dyDescent="0.35">
      <c r="P354" s="38"/>
      <c r="R354" s="39">
        <f>-INDEX(R$17:R$196,ROWS(R173:R$196))</f>
        <v>1.1396324580937145</v>
      </c>
      <c r="S354" s="40">
        <f>INDEX(S$17:S$196,ROWS(S173:S$196))</f>
        <v>5.1848058225696185</v>
      </c>
      <c r="T354" s="40">
        <f>-INDEX(T$17:T$196,ROWS(T173:T$196))</f>
        <v>1.3675589497124574</v>
      </c>
      <c r="U354" s="40">
        <f>INDEX(U$17:U$196,ROWS(U173:U$196))</f>
        <v>6.2217669870835417</v>
      </c>
      <c r="V354" s="40">
        <f>-INDEX(V$17:V$196,ROWS(V173:V$196))</f>
        <v>1.823411932949943</v>
      </c>
      <c r="W354" s="40">
        <f>INDEX(W$17:W$196,ROWS(W173:W$196))</f>
        <v>8.2956893161113889</v>
      </c>
      <c r="X354" s="40">
        <f>-INDEX(X$17:X$196,ROWS(X173:X$196))</f>
        <v>2.0513384245686859</v>
      </c>
      <c r="Y354" s="40">
        <f>INDEX(Y$17:Y$196,ROWS(Y173:Y$196))</f>
        <v>9.332650480625313</v>
      </c>
      <c r="Z354" s="40">
        <f>-INDEX(Z$17:Z$196,ROWS(Z173:Z$196))</f>
        <v>2.1880943195399314</v>
      </c>
      <c r="AA354" s="41">
        <f>INDEX(AA$17:AA$196,ROWS(AA173:AA$196))</f>
        <v>9.954827179333666</v>
      </c>
      <c r="AB354" s="39">
        <f>-INDEX(AB$17:AB$196,ROWS(AB173:AB$196))</f>
        <v>0.6837794748562287</v>
      </c>
      <c r="AC354" s="40">
        <f>INDEX(AC$17:AC$196,ROWS(AC173:AC$196))</f>
        <v>3.1108834935417709</v>
      </c>
      <c r="AD354" s="40">
        <f>-INDEX(AD$17:AD$196,ROWS(AD173:AD$196))</f>
        <v>0.91170596647497149</v>
      </c>
      <c r="AE354" s="40">
        <f>INDEX(AE$17:AE$196,ROWS(AE173:AE$196))</f>
        <v>4.1478446580556945</v>
      </c>
      <c r="AF354" s="40">
        <f>-INDEX(AF$17:AF$196,ROWS(AF173:AF$196))</f>
        <v>1.1396324580937145</v>
      </c>
      <c r="AG354" s="40">
        <f>INDEX(AG$17:AG$196,ROWS(AG173:AG$196))</f>
        <v>5.1848058225696185</v>
      </c>
      <c r="AH354" s="40">
        <f>-INDEX(AH$17:AH$196,ROWS(AH173:AH$196))</f>
        <v>1.3675589497124574</v>
      </c>
      <c r="AI354" s="40">
        <f>INDEX(AI$17:AI$196,ROWS(AI173:AI$196))</f>
        <v>6.2217669870835417</v>
      </c>
      <c r="AJ354" s="40">
        <f>-INDEX(AJ$17:AJ$196,ROWS(AJ173:AJ$196))</f>
        <v>1.5954854413312001</v>
      </c>
      <c r="AK354" s="41">
        <f>INDEX(AK$17:AK$196,ROWS(AK173:AK$196))</f>
        <v>7.2587281515974649</v>
      </c>
      <c r="AM354" s="38">
        <f>CHOOSE(Data!$F$13,R354,T354,V354,X354,Z354)</f>
        <v>2.0513384245686859</v>
      </c>
      <c r="AN354" s="38">
        <f>CHOOSE(Data!$F$13,S354,U354,W354,Y354,AA354)</f>
        <v>9.332650480625313</v>
      </c>
      <c r="AO354" s="38">
        <f>CHOOSE(Data!$F$13,AB354,AD354,AF354,AH354,AJ354)</f>
        <v>1.3675589497124574</v>
      </c>
      <c r="AP354" s="38">
        <f>CHOOSE(Data!$F$13,AC354,AE354,AG354,AI354,AK354)</f>
        <v>6.2217669870835417</v>
      </c>
    </row>
    <row r="355" spans="16:42" x14ac:dyDescent="0.35">
      <c r="P355" s="38"/>
      <c r="R355" s="39">
        <f>-INDEX(R$17:R$196,ROWS(R174:R$196))</f>
        <v>1.0926025641297439</v>
      </c>
      <c r="S355" s="40">
        <f>INDEX(S$17:S$196,ROWS(S174:S$196))</f>
        <v>5.2042862424864635</v>
      </c>
      <c r="T355" s="40">
        <f>-INDEX(T$17:T$196,ROWS(T174:T$196))</f>
        <v>1.3111230769556925</v>
      </c>
      <c r="U355" s="40">
        <f>INDEX(U$17:U$196,ROWS(U174:U$196))</f>
        <v>6.2451434909837564</v>
      </c>
      <c r="V355" s="40">
        <f>-INDEX(V$17:V$196,ROWS(V174:V$196))</f>
        <v>1.74816410260759</v>
      </c>
      <c r="W355" s="40">
        <f>INDEX(W$17:W$196,ROWS(W174:W$196))</f>
        <v>8.3268579879783413</v>
      </c>
      <c r="X355" s="40">
        <f>-INDEX(X$17:X$196,ROWS(X174:X$196))</f>
        <v>1.9666846154335389</v>
      </c>
      <c r="Y355" s="40">
        <f>INDEX(Y$17:Y$196,ROWS(Y174:Y$196))</f>
        <v>9.3677152364756342</v>
      </c>
      <c r="Z355" s="40">
        <f>-INDEX(Z$17:Z$196,ROWS(Z174:Z$196))</f>
        <v>2.097796923129108</v>
      </c>
      <c r="AA355" s="41">
        <f>INDEX(AA$17:AA$196,ROWS(AA174:AA$196))</f>
        <v>9.9922295855740089</v>
      </c>
      <c r="AB355" s="39">
        <f>-INDEX(AB$17:AB$196,ROWS(AB174:AB$196))</f>
        <v>0.65556153847784626</v>
      </c>
      <c r="AC355" s="40">
        <f>INDEX(AC$17:AC$196,ROWS(AC174:AC$196))</f>
        <v>3.1225717454918782</v>
      </c>
      <c r="AD355" s="40">
        <f>-INDEX(AD$17:AD$196,ROWS(AD174:AD$196))</f>
        <v>0.87408205130379502</v>
      </c>
      <c r="AE355" s="40">
        <f>INDEX(AE$17:AE$196,ROWS(AE174:AE$196))</f>
        <v>4.1634289939891707</v>
      </c>
      <c r="AF355" s="40">
        <f>-INDEX(AF$17:AF$196,ROWS(AF174:AF$196))</f>
        <v>1.0926025641297439</v>
      </c>
      <c r="AG355" s="40">
        <f>INDEX(AG$17:AG$196,ROWS(AG174:AG$196))</f>
        <v>5.2042862424864635</v>
      </c>
      <c r="AH355" s="40">
        <f>-INDEX(AH$17:AH$196,ROWS(AH174:AH$196))</f>
        <v>1.3111230769556925</v>
      </c>
      <c r="AI355" s="40">
        <f>INDEX(AI$17:AI$196,ROWS(AI174:AI$196))</f>
        <v>6.2451434909837564</v>
      </c>
      <c r="AJ355" s="40">
        <f>-INDEX(AJ$17:AJ$196,ROWS(AJ174:AJ$196))</f>
        <v>1.5296435897816414</v>
      </c>
      <c r="AK355" s="41">
        <f>INDEX(AK$17:AK$196,ROWS(AK174:AK$196))</f>
        <v>7.2860007394810493</v>
      </c>
      <c r="AM355" s="38">
        <f>CHOOSE(Data!$F$13,R355,T355,V355,X355,Z355)</f>
        <v>1.9666846154335389</v>
      </c>
      <c r="AN355" s="38">
        <f>CHOOSE(Data!$F$13,S355,U355,W355,Y355,AA355)</f>
        <v>9.3677152364756342</v>
      </c>
      <c r="AO355" s="38">
        <f>CHOOSE(Data!$F$13,AB355,AD355,AF355,AH355,AJ355)</f>
        <v>1.3111230769556925</v>
      </c>
      <c r="AP355" s="38">
        <f>CHOOSE(Data!$F$13,AC355,AE355,AG355,AI355,AK355)</f>
        <v>6.2451434909837564</v>
      </c>
    </row>
    <row r="356" spans="16:42" x14ac:dyDescent="0.35">
      <c r="P356" s="38"/>
      <c r="R356" s="39">
        <f>-INDEX(R$17:R$196,ROWS(R175:R$196))</f>
        <v>1.0452398528404587</v>
      </c>
      <c r="S356" s="40">
        <f>INDEX(S$17:S$196,ROWS(S175:S$196))</f>
        <v>5.2229429106168386</v>
      </c>
      <c r="T356" s="40">
        <f>-INDEX(T$17:T$196,ROWS(T175:T$196))</f>
        <v>1.2542878234085506</v>
      </c>
      <c r="U356" s="40">
        <f>INDEX(U$17:U$196,ROWS(U175:U$196))</f>
        <v>6.2675314927402068</v>
      </c>
      <c r="V356" s="40">
        <f>-INDEX(V$17:V$196,ROWS(V175:V$196))</f>
        <v>1.6723837645447339</v>
      </c>
      <c r="W356" s="40">
        <f>INDEX(W$17:W$196,ROWS(W175:W$196))</f>
        <v>8.3567086569869407</v>
      </c>
      <c r="X356" s="40">
        <f>-INDEX(X$17:X$196,ROWS(X175:X$196))</f>
        <v>1.881431735112826</v>
      </c>
      <c r="Y356" s="40">
        <f>INDEX(Y$17:Y$196,ROWS(Y175:Y$196))</f>
        <v>9.4012972391103098</v>
      </c>
      <c r="Z356" s="40">
        <f>-INDEX(Z$17:Z$196,ROWS(Z175:Z$196))</f>
        <v>2.0068605174536809</v>
      </c>
      <c r="AA356" s="41">
        <f>INDEX(AA$17:AA$196,ROWS(AA175:AA$196))</f>
        <v>10.028050388384329</v>
      </c>
      <c r="AB356" s="39">
        <f>-INDEX(AB$17:AB$196,ROWS(AB175:AB$196))</f>
        <v>0.6271439117042753</v>
      </c>
      <c r="AC356" s="40">
        <f>INDEX(AC$17:AC$196,ROWS(AC175:AC$196))</f>
        <v>3.1337657463701034</v>
      </c>
      <c r="AD356" s="40">
        <f>-INDEX(AD$17:AD$196,ROWS(AD175:AD$196))</f>
        <v>0.83619188227236696</v>
      </c>
      <c r="AE356" s="40">
        <f>INDEX(AE$17:AE$196,ROWS(AE175:AE$196))</f>
        <v>4.1783543284934703</v>
      </c>
      <c r="AF356" s="40">
        <f>-INDEX(AF$17:AF$196,ROWS(AF175:AF$196))</f>
        <v>1.0452398528404587</v>
      </c>
      <c r="AG356" s="40">
        <f>INDEX(AG$17:AG$196,ROWS(AG175:AG$196))</f>
        <v>5.2229429106168386</v>
      </c>
      <c r="AH356" s="40">
        <f>-INDEX(AH$17:AH$196,ROWS(AH175:AH$196))</f>
        <v>1.2542878234085506</v>
      </c>
      <c r="AI356" s="40">
        <f>INDEX(AI$17:AI$196,ROWS(AI175:AI$196))</f>
        <v>6.2675314927402068</v>
      </c>
      <c r="AJ356" s="40">
        <f>-INDEX(AJ$17:AJ$196,ROWS(AJ175:AJ$196))</f>
        <v>1.4633357939766423</v>
      </c>
      <c r="AK356" s="41">
        <f>INDEX(AK$17:AK$196,ROWS(AK175:AK$196))</f>
        <v>7.3121200748635733</v>
      </c>
      <c r="AM356" s="38">
        <f>CHOOSE(Data!$F$13,R356,T356,V356,X356,Z356)</f>
        <v>1.881431735112826</v>
      </c>
      <c r="AN356" s="38">
        <f>CHOOSE(Data!$F$13,S356,U356,W356,Y356,AA356)</f>
        <v>9.4012972391103098</v>
      </c>
      <c r="AO356" s="38">
        <f>CHOOSE(Data!$F$13,AB356,AD356,AF356,AH356,AJ356)</f>
        <v>1.2542878234085506</v>
      </c>
      <c r="AP356" s="38">
        <f>CHOOSE(Data!$F$13,AC356,AE356,AG356,AI356,AK356)</f>
        <v>6.2675314927402068</v>
      </c>
    </row>
    <row r="357" spans="16:42" x14ac:dyDescent="0.35">
      <c r="P357" s="38"/>
      <c r="R357" s="39">
        <f>-INDEX(R$17:R$196,ROWS(R176:R$196))</f>
        <v>0.9975587513665336</v>
      </c>
      <c r="S357" s="40">
        <f>INDEX(S$17:S$196,ROWS(S176:S$196))</f>
        <v>5.2407701439588994</v>
      </c>
      <c r="T357" s="40">
        <f>-INDEX(T$17:T$196,ROWS(T176:T$196))</f>
        <v>1.1970705016398404</v>
      </c>
      <c r="U357" s="40">
        <f>INDEX(U$17:U$196,ROWS(U176:U$196))</f>
        <v>6.2889241727506793</v>
      </c>
      <c r="V357" s="40">
        <f>-INDEX(V$17:V$196,ROWS(V176:V$196))</f>
        <v>1.5960940021864538</v>
      </c>
      <c r="W357" s="40">
        <f>INDEX(W$17:W$196,ROWS(W176:W$196))</f>
        <v>8.385232230334239</v>
      </c>
      <c r="X357" s="40">
        <f>-INDEX(X$17:X$196,ROWS(X176:X$196))</f>
        <v>1.7956057524597606</v>
      </c>
      <c r="Y357" s="40">
        <f>INDEX(Y$17:Y$196,ROWS(Y176:Y$196))</f>
        <v>9.4333862591260189</v>
      </c>
      <c r="Z357" s="40">
        <f>-INDEX(Z$17:Z$196,ROWS(Z176:Z$196))</f>
        <v>1.9153128026237445</v>
      </c>
      <c r="AA357" s="41">
        <f>INDEX(AA$17:AA$196,ROWS(AA176:AA$196))</f>
        <v>10.062278676401087</v>
      </c>
      <c r="AB357" s="39">
        <f>-INDEX(AB$17:AB$196,ROWS(AB176:AB$196))</f>
        <v>0.59853525081992021</v>
      </c>
      <c r="AC357" s="40">
        <f>INDEX(AC$17:AC$196,ROWS(AC176:AC$196))</f>
        <v>3.1444620863753396</v>
      </c>
      <c r="AD357" s="40">
        <f>-INDEX(AD$17:AD$196,ROWS(AD176:AD$196))</f>
        <v>0.7980470010932269</v>
      </c>
      <c r="AE357" s="40">
        <f>INDEX(AE$17:AE$196,ROWS(AE176:AE$196))</f>
        <v>4.1926161151671195</v>
      </c>
      <c r="AF357" s="40">
        <f>-INDEX(AF$17:AF$196,ROWS(AF176:AF$196))</f>
        <v>0.9975587513665336</v>
      </c>
      <c r="AG357" s="40">
        <f>INDEX(AG$17:AG$196,ROWS(AG176:AG$196))</f>
        <v>5.2407701439588994</v>
      </c>
      <c r="AH357" s="40">
        <f>-INDEX(AH$17:AH$196,ROWS(AH176:AH$196))</f>
        <v>1.1970705016398404</v>
      </c>
      <c r="AI357" s="40">
        <f>INDEX(AI$17:AI$196,ROWS(AI176:AI$196))</f>
        <v>6.2889241727506793</v>
      </c>
      <c r="AJ357" s="40">
        <f>-INDEX(AJ$17:AJ$196,ROWS(AJ176:AJ$196))</f>
        <v>1.396582251913147</v>
      </c>
      <c r="AK357" s="41">
        <f>INDEX(AK$17:AK$196,ROWS(AK176:AK$196))</f>
        <v>7.3370782015424592</v>
      </c>
      <c r="AM357" s="38">
        <f>CHOOSE(Data!$F$13,R357,T357,V357,X357,Z357)</f>
        <v>1.7956057524597606</v>
      </c>
      <c r="AN357" s="38">
        <f>CHOOSE(Data!$F$13,S357,U357,W357,Y357,AA357)</f>
        <v>9.4333862591260189</v>
      </c>
      <c r="AO357" s="38">
        <f>CHOOSE(Data!$F$13,AB357,AD357,AF357,AH357,AJ357)</f>
        <v>1.1970705016398404</v>
      </c>
      <c r="AP357" s="38">
        <f>CHOOSE(Data!$F$13,AC357,AE357,AG357,AI357,AK357)</f>
        <v>6.2889241727506793</v>
      </c>
    </row>
    <row r="358" spans="16:42" x14ac:dyDescent="0.35">
      <c r="P358" s="38"/>
      <c r="R358" s="39">
        <f>-INDEX(R$17:R$196,ROWS(R177:R$196))</f>
        <v>0.94957378383337299</v>
      </c>
      <c r="S358" s="40">
        <f>INDEX(S$17:S$196,ROWS(S177:S$196))</f>
        <v>5.2577625121646747</v>
      </c>
      <c r="T358" s="40">
        <f>-INDEX(T$17:T$196,ROWS(T177:T$196))</f>
        <v>1.1394885406000475</v>
      </c>
      <c r="U358" s="40">
        <f>INDEX(U$17:U$196,ROWS(U177:U$196))</f>
        <v>6.3093150145976091</v>
      </c>
      <c r="V358" s="40">
        <f>-INDEX(V$17:V$196,ROWS(V177:V$196))</f>
        <v>1.5193180541333968</v>
      </c>
      <c r="W358" s="40">
        <f>INDEX(W$17:W$196,ROWS(W177:W$196))</f>
        <v>8.4124200194634806</v>
      </c>
      <c r="X358" s="40">
        <f>-INDEX(X$17:X$196,ROWS(X177:X$196))</f>
        <v>1.7092328109000712</v>
      </c>
      <c r="Y358" s="40">
        <f>INDEX(Y$17:Y$196,ROWS(Y177:Y$196))</f>
        <v>9.4639725218964141</v>
      </c>
      <c r="Z358" s="40">
        <f>-INDEX(Z$17:Z$196,ROWS(Z177:Z$196))</f>
        <v>1.8231816649600758</v>
      </c>
      <c r="AA358" s="41">
        <f>INDEX(AA$17:AA$196,ROWS(AA177:AA$196))</f>
        <v>10.094904023356175</v>
      </c>
      <c r="AB358" s="39">
        <f>-INDEX(AB$17:AB$196,ROWS(AB177:AB$196))</f>
        <v>0.56974427030002373</v>
      </c>
      <c r="AC358" s="40">
        <f>INDEX(AC$17:AC$196,ROWS(AC177:AC$196))</f>
        <v>3.1546575072988046</v>
      </c>
      <c r="AD358" s="40">
        <f>-INDEX(AD$17:AD$196,ROWS(AD177:AD$196))</f>
        <v>0.75965902706669841</v>
      </c>
      <c r="AE358" s="40">
        <f>INDEX(AE$17:AE$196,ROWS(AE177:AE$196))</f>
        <v>4.2062100097317403</v>
      </c>
      <c r="AF358" s="40">
        <f>-INDEX(AF$17:AF$196,ROWS(AF177:AF$196))</f>
        <v>0.94957378383337299</v>
      </c>
      <c r="AG358" s="40">
        <f>INDEX(AG$17:AG$196,ROWS(AG177:AG$196))</f>
        <v>5.2577625121646747</v>
      </c>
      <c r="AH358" s="40">
        <f>-INDEX(AH$17:AH$196,ROWS(AH177:AH$196))</f>
        <v>1.1394885406000475</v>
      </c>
      <c r="AI358" s="40">
        <f>INDEX(AI$17:AI$196,ROWS(AI177:AI$196))</f>
        <v>6.3093150145976091</v>
      </c>
      <c r="AJ358" s="40">
        <f>-INDEX(AJ$17:AJ$196,ROWS(AJ177:AJ$196))</f>
        <v>1.329403297366722</v>
      </c>
      <c r="AK358" s="41">
        <f>INDEX(AK$17:AK$196,ROWS(AK177:AK$196))</f>
        <v>7.3608675170305435</v>
      </c>
      <c r="AM358" s="38">
        <f>CHOOSE(Data!$F$13,R358,T358,V358,X358,Z358)</f>
        <v>1.7092328109000712</v>
      </c>
      <c r="AN358" s="38">
        <f>CHOOSE(Data!$F$13,S358,U358,W358,Y358,AA358)</f>
        <v>9.4639725218964141</v>
      </c>
      <c r="AO358" s="38">
        <f>CHOOSE(Data!$F$13,AB358,AD358,AF358,AH358,AJ358)</f>
        <v>1.1394885406000475</v>
      </c>
      <c r="AP358" s="38">
        <f>CHOOSE(Data!$F$13,AC358,AE358,AG358,AI358,AK358)</f>
        <v>6.3093150145976091</v>
      </c>
    </row>
    <row r="359" spans="16:42" x14ac:dyDescent="0.35">
      <c r="P359" s="38"/>
      <c r="R359" s="39">
        <f>-INDEX(R$17:R$196,ROWS(R178:R$196))</f>
        <v>0.90129956692692992</v>
      </c>
      <c r="S359" s="40">
        <f>INDEX(S$17:S$196,ROWS(S178:S$196))</f>
        <v>5.2739148391941972</v>
      </c>
      <c r="T359" s="40">
        <f>-INDEX(T$17:T$196,ROWS(T178:T$196))</f>
        <v>1.0815594803123159</v>
      </c>
      <c r="U359" s="40">
        <f>INDEX(U$17:U$196,ROWS(U178:U$196))</f>
        <v>6.3286978070330369</v>
      </c>
      <c r="V359" s="40">
        <f>-INDEX(V$17:V$196,ROWS(V178:V$196))</f>
        <v>1.4420793070830877</v>
      </c>
      <c r="W359" s="40">
        <f>INDEX(W$17:W$196,ROWS(W178:W$196))</f>
        <v>8.4382637427107152</v>
      </c>
      <c r="X359" s="40">
        <f>-INDEX(X$17:X$196,ROWS(X178:X$196))</f>
        <v>1.6223392204684739</v>
      </c>
      <c r="Y359" s="40">
        <f>INDEX(Y$17:Y$196,ROWS(Y178:Y$196))</f>
        <v>9.4930467105495566</v>
      </c>
      <c r="Z359" s="40">
        <f>-INDEX(Z$17:Z$196,ROWS(Z178:Z$196))</f>
        <v>1.7304951684997056</v>
      </c>
      <c r="AA359" s="41">
        <f>INDEX(AA$17:AA$196,ROWS(AA178:AA$196))</f>
        <v>10.125916491252861</v>
      </c>
      <c r="AB359" s="39">
        <f>-INDEX(AB$17:AB$196,ROWS(AB178:AB$196))</f>
        <v>0.54077974015615793</v>
      </c>
      <c r="AC359" s="40">
        <f>INDEX(AC$17:AC$196,ROWS(AC178:AC$196))</f>
        <v>3.1643489035165184</v>
      </c>
      <c r="AD359" s="40">
        <f>-INDEX(AD$17:AD$196,ROWS(AD178:AD$196))</f>
        <v>0.72103965354154387</v>
      </c>
      <c r="AE359" s="40">
        <f>INDEX(AE$17:AE$196,ROWS(AE178:AE$196))</f>
        <v>4.2191318713553576</v>
      </c>
      <c r="AF359" s="40">
        <f>-INDEX(AF$17:AF$196,ROWS(AF178:AF$196))</f>
        <v>0.90129956692692992</v>
      </c>
      <c r="AG359" s="40">
        <f>INDEX(AG$17:AG$196,ROWS(AG178:AG$196))</f>
        <v>5.2739148391941972</v>
      </c>
      <c r="AH359" s="40">
        <f>-INDEX(AH$17:AH$196,ROWS(AH178:AH$196))</f>
        <v>1.0815594803123159</v>
      </c>
      <c r="AI359" s="40">
        <f>INDEX(AI$17:AI$196,ROWS(AI178:AI$196))</f>
        <v>6.3286978070330369</v>
      </c>
      <c r="AJ359" s="40">
        <f>-INDEX(AJ$17:AJ$196,ROWS(AJ178:AJ$196))</f>
        <v>1.2618193936977018</v>
      </c>
      <c r="AK359" s="41">
        <f>INDEX(AK$17:AK$196,ROWS(AK178:AK$196))</f>
        <v>7.3834807748718765</v>
      </c>
      <c r="AM359" s="38">
        <f>CHOOSE(Data!$F$13,R359,T359,V359,X359,Z359)</f>
        <v>1.6223392204684739</v>
      </c>
      <c r="AN359" s="38">
        <f>CHOOSE(Data!$F$13,S359,U359,W359,Y359,AA359)</f>
        <v>9.4930467105495566</v>
      </c>
      <c r="AO359" s="38">
        <f>CHOOSE(Data!$F$13,AB359,AD359,AF359,AH359,AJ359)</f>
        <v>1.0815594803123159</v>
      </c>
      <c r="AP359" s="38">
        <f>CHOOSE(Data!$F$13,AC359,AE359,AG359,AI359,AK359)</f>
        <v>6.3286978070330369</v>
      </c>
    </row>
    <row r="360" spans="16:42" x14ac:dyDescent="0.35">
      <c r="P360" s="38"/>
      <c r="R360" s="39">
        <f>-INDEX(R$17:R$196,ROWS(R179:R$196))</f>
        <v>0.85275080544131476</v>
      </c>
      <c r="S360" s="40">
        <f>INDEX(S$17:S$196,ROWS(S179:S$196))</f>
        <v>5.2892222048921864</v>
      </c>
      <c r="T360" s="40">
        <f>-INDEX(T$17:T$196,ROWS(T179:T$196))</f>
        <v>1.0233009665295778</v>
      </c>
      <c r="U360" s="40">
        <f>INDEX(U$17:U$196,ROWS(U179:U$196))</f>
        <v>6.3470666458706244</v>
      </c>
      <c r="V360" s="40">
        <f>-INDEX(V$17:V$196,ROWS(V179:V$196))</f>
        <v>1.3644012887061039</v>
      </c>
      <c r="W360" s="40">
        <f>INDEX(W$17:W$196,ROWS(W179:W$196))</f>
        <v>8.4627555278274986</v>
      </c>
      <c r="X360" s="40">
        <f>-INDEX(X$17:X$196,ROWS(X179:X$196))</f>
        <v>1.5349514497943666</v>
      </c>
      <c r="Y360" s="40">
        <f>INDEX(Y$17:Y$196,ROWS(Y179:Y$196))</f>
        <v>9.5205999688059357</v>
      </c>
      <c r="Z360" s="40">
        <f>-INDEX(Z$17:Z$196,ROWS(Z179:Z$196))</f>
        <v>1.6372815464473245</v>
      </c>
      <c r="AA360" s="41">
        <f>INDEX(AA$17:AA$196,ROWS(AA179:AA$196))</f>
        <v>10.155306633393</v>
      </c>
      <c r="AB360" s="39">
        <f>-INDEX(AB$17:AB$196,ROWS(AB179:AB$196))</f>
        <v>0.5116504832647889</v>
      </c>
      <c r="AC360" s="40">
        <f>INDEX(AC$17:AC$196,ROWS(AC179:AC$196))</f>
        <v>3.1735333229353122</v>
      </c>
      <c r="AD360" s="40">
        <f>-INDEX(AD$17:AD$196,ROWS(AD179:AD$196))</f>
        <v>0.68220064435305194</v>
      </c>
      <c r="AE360" s="40">
        <f>INDEX(AE$17:AE$196,ROWS(AE179:AE$196))</f>
        <v>4.2313777639137493</v>
      </c>
      <c r="AF360" s="40">
        <f>-INDEX(AF$17:AF$196,ROWS(AF179:AF$196))</f>
        <v>0.85275080544131476</v>
      </c>
      <c r="AG360" s="40">
        <f>INDEX(AG$17:AG$196,ROWS(AG179:AG$196))</f>
        <v>5.2892222048921864</v>
      </c>
      <c r="AH360" s="40">
        <f>-INDEX(AH$17:AH$196,ROWS(AH179:AH$196))</f>
        <v>1.0233009665295778</v>
      </c>
      <c r="AI360" s="40">
        <f>INDEX(AI$17:AI$196,ROWS(AI179:AI$196))</f>
        <v>6.3470666458706244</v>
      </c>
      <c r="AJ360" s="40">
        <f>-INDEX(AJ$17:AJ$196,ROWS(AJ179:AJ$196))</f>
        <v>1.1938511276178407</v>
      </c>
      <c r="AK360" s="41">
        <f>INDEX(AK$17:AK$196,ROWS(AK179:AK$196))</f>
        <v>7.4049110868490615</v>
      </c>
      <c r="AM360" s="38">
        <f>CHOOSE(Data!$F$13,R360,T360,V360,X360,Z360)</f>
        <v>1.5349514497943666</v>
      </c>
      <c r="AN360" s="38">
        <f>CHOOSE(Data!$F$13,S360,U360,W360,Y360,AA360)</f>
        <v>9.5205999688059357</v>
      </c>
      <c r="AO360" s="38">
        <f>CHOOSE(Data!$F$13,AB360,AD360,AF360,AH360,AJ360)</f>
        <v>1.0233009665295778</v>
      </c>
      <c r="AP360" s="38">
        <f>CHOOSE(Data!$F$13,AC360,AE360,AG360,AI360,AK360)</f>
        <v>6.3470666458706244</v>
      </c>
    </row>
    <row r="361" spans="16:42" x14ac:dyDescent="0.35">
      <c r="P361" s="38"/>
      <c r="R361" s="39">
        <f>-INDEX(R$17:R$196,ROWS(R180:R$196))</f>
        <v>0.80394228779957988</v>
      </c>
      <c r="S361" s="40">
        <f>INDEX(S$17:S$196,ROWS(S180:S$196))</f>
        <v>5.3036799464867643</v>
      </c>
      <c r="T361" s="40">
        <f>-INDEX(T$17:T$196,ROWS(T180:T$196))</f>
        <v>0.96473074535949588</v>
      </c>
      <c r="U361" s="40">
        <f>INDEX(U$17:U$196,ROWS(U180:U$196))</f>
        <v>6.364415935784117</v>
      </c>
      <c r="V361" s="40">
        <f>-INDEX(V$17:V$196,ROWS(V180:V$196))</f>
        <v>1.2863076604793278</v>
      </c>
      <c r="W361" s="40">
        <f>INDEX(W$17:W$196,ROWS(W180:W$196))</f>
        <v>8.4858879143788215</v>
      </c>
      <c r="X361" s="40">
        <f>-INDEX(X$17:X$196,ROWS(X180:X$196))</f>
        <v>1.4470961180392439</v>
      </c>
      <c r="Y361" s="40">
        <f>INDEX(Y$17:Y$196,ROWS(Y180:Y$196))</f>
        <v>9.546623903676176</v>
      </c>
      <c r="Z361" s="40">
        <f>-INDEX(Z$17:Z$196,ROWS(Z180:Z$196))</f>
        <v>1.5435691925751938</v>
      </c>
      <c r="AA361" s="41">
        <f>INDEX(AA$17:AA$196,ROWS(AA180:AA$196))</f>
        <v>10.183065497254589</v>
      </c>
      <c r="AB361" s="39">
        <f>-INDEX(AB$17:AB$196,ROWS(AB180:AB$196))</f>
        <v>0.48236537267974794</v>
      </c>
      <c r="AC361" s="40">
        <f>INDEX(AC$17:AC$196,ROWS(AC180:AC$196))</f>
        <v>3.1822079678920585</v>
      </c>
      <c r="AD361" s="40">
        <f>-INDEX(AD$17:AD$196,ROWS(AD180:AD$196))</f>
        <v>0.64315383023966388</v>
      </c>
      <c r="AE361" s="40">
        <f>INDEX(AE$17:AE$196,ROWS(AE180:AE$196))</f>
        <v>4.2429439571894108</v>
      </c>
      <c r="AF361" s="40">
        <f>-INDEX(AF$17:AF$196,ROWS(AF180:AF$196))</f>
        <v>0.80394228779957988</v>
      </c>
      <c r="AG361" s="40">
        <f>INDEX(AG$17:AG$196,ROWS(AG180:AG$196))</f>
        <v>5.3036799464867643</v>
      </c>
      <c r="AH361" s="40">
        <f>-INDEX(AH$17:AH$196,ROWS(AH180:AH$196))</f>
        <v>0.96473074535949588</v>
      </c>
      <c r="AI361" s="40">
        <f>INDEX(AI$17:AI$196,ROWS(AI180:AI$196))</f>
        <v>6.364415935784117</v>
      </c>
      <c r="AJ361" s="40">
        <f>-INDEX(AJ$17:AJ$196,ROWS(AJ180:AJ$196))</f>
        <v>1.1255192029194119</v>
      </c>
      <c r="AK361" s="41">
        <f>INDEX(AK$17:AK$196,ROWS(AK180:AK$196))</f>
        <v>7.4251519250814697</v>
      </c>
      <c r="AM361" s="38">
        <f>CHOOSE(Data!$F$13,R361,T361,V361,X361,Z361)</f>
        <v>1.4470961180392439</v>
      </c>
      <c r="AN361" s="38">
        <f>CHOOSE(Data!$F$13,S361,U361,W361,Y361,AA361)</f>
        <v>9.546623903676176</v>
      </c>
      <c r="AO361" s="38">
        <f>CHOOSE(Data!$F$13,AB361,AD361,AF361,AH361,AJ361)</f>
        <v>0.96473074535949588</v>
      </c>
      <c r="AP361" s="38">
        <f>CHOOSE(Data!$F$13,AC361,AE361,AG361,AI361,AK361)</f>
        <v>6.364415935784117</v>
      </c>
    </row>
    <row r="362" spans="16:42" x14ac:dyDescent="0.35">
      <c r="P362" s="38"/>
      <c r="R362" s="39">
        <f>-INDEX(R$17:R$196,ROWS(R181:R$196))</f>
        <v>0.75488888154901868</v>
      </c>
      <c r="S362" s="40">
        <f>INDEX(S$17:S$196,ROWS(S181:S$196))</f>
        <v>5.3172836600097826</v>
      </c>
      <c r="T362" s="40">
        <f>-INDEX(T$17:T$196,ROWS(T181:T$196))</f>
        <v>0.90586665785882237</v>
      </c>
      <c r="U362" s="40">
        <f>INDEX(U$17:U$196,ROWS(U181:U$196))</f>
        <v>6.3807403920117389</v>
      </c>
      <c r="V362" s="40">
        <f>-INDEX(V$17:V$196,ROWS(V181:V$196))</f>
        <v>1.20782221047843</v>
      </c>
      <c r="W362" s="40">
        <f>INDEX(W$17:W$196,ROWS(W181:W$196))</f>
        <v>8.5076538560156525</v>
      </c>
      <c r="X362" s="40">
        <f>-INDEX(X$17:X$196,ROWS(X181:X$196))</f>
        <v>1.3587999867882334</v>
      </c>
      <c r="Y362" s="40">
        <f>INDEX(Y$17:Y$196,ROWS(Y181:Y$196))</f>
        <v>9.5711105880176088</v>
      </c>
      <c r="Z362" s="40">
        <f>-INDEX(Z$17:Z$196,ROWS(Z181:Z$196))</f>
        <v>1.4493866525741157</v>
      </c>
      <c r="AA362" s="41">
        <f>INDEX(AA$17:AA$196,ROWS(AA181:AA$196))</f>
        <v>10.209184627218782</v>
      </c>
      <c r="AB362" s="39">
        <f>-INDEX(AB$17:AB$196,ROWS(AB181:AB$196))</f>
        <v>0.45293332892941118</v>
      </c>
      <c r="AC362" s="40">
        <f>INDEX(AC$17:AC$196,ROWS(AC181:AC$196))</f>
        <v>3.1903701960058695</v>
      </c>
      <c r="AD362" s="40">
        <f>-INDEX(AD$17:AD$196,ROWS(AD181:AD$196))</f>
        <v>0.60391110523921498</v>
      </c>
      <c r="AE362" s="40">
        <f>INDEX(AE$17:AE$196,ROWS(AE181:AE$196))</f>
        <v>4.2538269280078262</v>
      </c>
      <c r="AF362" s="40">
        <f>-INDEX(AF$17:AF$196,ROWS(AF181:AF$196))</f>
        <v>0.75488888154901868</v>
      </c>
      <c r="AG362" s="40">
        <f>INDEX(AG$17:AG$196,ROWS(AG181:AG$196))</f>
        <v>5.3172836600097826</v>
      </c>
      <c r="AH362" s="40">
        <f>-INDEX(AH$17:AH$196,ROWS(AH181:AH$196))</f>
        <v>0.90586665785882237</v>
      </c>
      <c r="AI362" s="40">
        <f>INDEX(AI$17:AI$196,ROWS(AI181:AI$196))</f>
        <v>6.3807403920117389</v>
      </c>
      <c r="AJ362" s="40">
        <f>-INDEX(AJ$17:AJ$196,ROWS(AJ181:AJ$196))</f>
        <v>1.0568444341686261</v>
      </c>
      <c r="AK362" s="41">
        <f>INDEX(AK$17:AK$196,ROWS(AK181:AK$196))</f>
        <v>7.4441971240136944</v>
      </c>
      <c r="AM362" s="38">
        <f>CHOOSE(Data!$F$13,R362,T362,V362,X362,Z362)</f>
        <v>1.3587999867882334</v>
      </c>
      <c r="AN362" s="38">
        <f>CHOOSE(Data!$F$13,S362,U362,W362,Y362,AA362)</f>
        <v>9.5711105880176088</v>
      </c>
      <c r="AO362" s="38">
        <f>CHOOSE(Data!$F$13,AB362,AD362,AF362,AH362,AJ362)</f>
        <v>0.90586665785882237</v>
      </c>
      <c r="AP362" s="38">
        <f>CHOOSE(Data!$F$13,AC362,AE362,AG362,AI362,AK362)</f>
        <v>6.3807403920117389</v>
      </c>
    </row>
    <row r="363" spans="16:42" x14ac:dyDescent="0.35">
      <c r="P363" s="38"/>
      <c r="R363" s="39">
        <f>-INDEX(R$17:R$196,ROWS(R182:R$196))</f>
        <v>0.70560552883236438</v>
      </c>
      <c r="S363" s="40">
        <f>INDEX(S$17:S$196,ROWS(S182:S$196))</f>
        <v>5.3300292016383226</v>
      </c>
      <c r="T363" s="40">
        <f>-INDEX(T$17:T$196,ROWS(T182:T$196))</f>
        <v>0.84672663459883735</v>
      </c>
      <c r="U363" s="40">
        <f>INDEX(U$17:U$196,ROWS(U182:U$196))</f>
        <v>6.3960350419659875</v>
      </c>
      <c r="V363" s="40">
        <f>-INDEX(V$17:V$196,ROWS(V182:V$196))</f>
        <v>1.1289688461317833</v>
      </c>
      <c r="W363" s="40">
        <f>INDEX(W$17:W$196,ROWS(W182:W$196))</f>
        <v>8.5280467226213172</v>
      </c>
      <c r="X363" s="40">
        <f>-INDEX(X$17:X$196,ROWS(X182:X$196))</f>
        <v>1.2700899518982558</v>
      </c>
      <c r="Y363" s="40">
        <f>INDEX(Y$17:Y$196,ROWS(Y182:Y$196))</f>
        <v>9.5940525629489812</v>
      </c>
      <c r="Z363" s="40">
        <f>-INDEX(Z$17:Z$196,ROWS(Z182:Z$196))</f>
        <v>1.3547626153581394</v>
      </c>
      <c r="AA363" s="41">
        <f>INDEX(AA$17:AA$196,ROWS(AA182:AA$196))</f>
        <v>10.233656067145578</v>
      </c>
      <c r="AB363" s="39">
        <f>-INDEX(AB$17:AB$196,ROWS(AB182:AB$196))</f>
        <v>0.42336331729941867</v>
      </c>
      <c r="AC363" s="40">
        <f>INDEX(AC$17:AC$196,ROWS(AC182:AC$196))</f>
        <v>3.1980175209829937</v>
      </c>
      <c r="AD363" s="40">
        <f>-INDEX(AD$17:AD$196,ROWS(AD182:AD$196))</f>
        <v>0.56448442306589164</v>
      </c>
      <c r="AE363" s="40">
        <f>INDEX(AE$17:AE$196,ROWS(AE182:AE$196))</f>
        <v>4.2640233613106586</v>
      </c>
      <c r="AF363" s="40">
        <f>-INDEX(AF$17:AF$196,ROWS(AF182:AF$196))</f>
        <v>0.70560552883236438</v>
      </c>
      <c r="AG363" s="40">
        <f>INDEX(AG$17:AG$196,ROWS(AG182:AG$196))</f>
        <v>5.3300292016383226</v>
      </c>
      <c r="AH363" s="40">
        <f>-INDEX(AH$17:AH$196,ROWS(AH182:AH$196))</f>
        <v>0.84672663459883735</v>
      </c>
      <c r="AI363" s="40">
        <f>INDEX(AI$17:AI$196,ROWS(AI182:AI$196))</f>
        <v>6.3960350419659875</v>
      </c>
      <c r="AJ363" s="40">
        <f>-INDEX(AJ$17:AJ$196,ROWS(AJ182:AJ$196))</f>
        <v>0.9878477403653102</v>
      </c>
      <c r="AK363" s="41">
        <f>INDEX(AK$17:AK$196,ROWS(AK182:AK$196))</f>
        <v>7.4620408822936524</v>
      </c>
      <c r="AM363" s="38">
        <f>CHOOSE(Data!$F$13,R363,T363,V363,X363,Z363)</f>
        <v>1.2700899518982558</v>
      </c>
      <c r="AN363" s="38">
        <f>CHOOSE(Data!$F$13,S363,U363,W363,Y363,AA363)</f>
        <v>9.5940525629489812</v>
      </c>
      <c r="AO363" s="38">
        <f>CHOOSE(Data!$F$13,AB363,AD363,AF363,AH363,AJ363)</f>
        <v>0.84672663459883735</v>
      </c>
      <c r="AP363" s="38">
        <f>CHOOSE(Data!$F$13,AC363,AE363,AG363,AI363,AK363)</f>
        <v>6.3960350419659875</v>
      </c>
    </row>
    <row r="364" spans="16:42" x14ac:dyDescent="0.35">
      <c r="P364" s="38"/>
      <c r="R364" s="39">
        <f>-INDEX(R$17:R$196,ROWS(R183:R$196))</f>
        <v>0.65610724183627189</v>
      </c>
      <c r="S364" s="40">
        <f>INDEX(S$17:S$196,ROWS(S183:S$196))</f>
        <v>5.3419126889569357</v>
      </c>
      <c r="T364" s="40">
        <f>-INDEX(T$17:T$196,ROWS(T183:T$196))</f>
        <v>0.78732869020352636</v>
      </c>
      <c r="U364" s="40">
        <f>INDEX(U$17:U$196,ROWS(U183:U$196))</f>
        <v>6.4102952267483237</v>
      </c>
      <c r="V364" s="40">
        <f>-INDEX(V$17:V$196,ROWS(V183:V$196))</f>
        <v>1.0497715869380351</v>
      </c>
      <c r="W364" s="40">
        <f>INDEX(W$17:W$196,ROWS(W183:W$196))</f>
        <v>8.5470603023310971</v>
      </c>
      <c r="X364" s="40">
        <f>-INDEX(X$17:X$196,ROWS(X183:X$196))</f>
        <v>1.1809930353052893</v>
      </c>
      <c r="Y364" s="40">
        <f>INDEX(Y$17:Y$196,ROWS(Y183:Y$196))</f>
        <v>9.6154428401224834</v>
      </c>
      <c r="Z364" s="40">
        <f>-INDEX(Z$17:Z$196,ROWS(Z183:Z$196))</f>
        <v>1.2597259043256419</v>
      </c>
      <c r="AA364" s="41">
        <f>INDEX(AA$17:AA$196,ROWS(AA183:AA$196))</f>
        <v>10.256472362797316</v>
      </c>
      <c r="AB364" s="39">
        <f>-INDEX(AB$17:AB$196,ROWS(AB183:AB$196))</f>
        <v>0.39366434510176318</v>
      </c>
      <c r="AC364" s="40">
        <f>INDEX(AC$17:AC$196,ROWS(AC183:AC$196))</f>
        <v>3.2051476133741619</v>
      </c>
      <c r="AD364" s="40">
        <f>-INDEX(AD$17:AD$196,ROWS(AD183:AD$196))</f>
        <v>0.52488579346901754</v>
      </c>
      <c r="AE364" s="40">
        <f>INDEX(AE$17:AE$196,ROWS(AE183:AE$196))</f>
        <v>4.2735301511655486</v>
      </c>
      <c r="AF364" s="40">
        <f>-INDEX(AF$17:AF$196,ROWS(AF183:AF$196))</f>
        <v>0.65610724183627189</v>
      </c>
      <c r="AG364" s="40">
        <f>INDEX(AG$17:AG$196,ROWS(AG183:AG$196))</f>
        <v>5.3419126889569357</v>
      </c>
      <c r="AH364" s="40">
        <f>-INDEX(AH$17:AH$196,ROWS(AH183:AH$196))</f>
        <v>0.78732869020352636</v>
      </c>
      <c r="AI364" s="40">
        <f>INDEX(AI$17:AI$196,ROWS(AI183:AI$196))</f>
        <v>6.4102952267483237</v>
      </c>
      <c r="AJ364" s="40">
        <f>-INDEX(AJ$17:AJ$196,ROWS(AJ183:AJ$196))</f>
        <v>0.91855013857078061</v>
      </c>
      <c r="AK364" s="41">
        <f>INDEX(AK$17:AK$196,ROWS(AK183:AK$196))</f>
        <v>7.47867776453971</v>
      </c>
      <c r="AM364" s="38">
        <f>CHOOSE(Data!$F$13,R364,T364,V364,X364,Z364)</f>
        <v>1.1809930353052893</v>
      </c>
      <c r="AN364" s="38">
        <f>CHOOSE(Data!$F$13,S364,U364,W364,Y364,AA364)</f>
        <v>9.6154428401224834</v>
      </c>
      <c r="AO364" s="38">
        <f>CHOOSE(Data!$F$13,AB364,AD364,AF364,AH364,AJ364)</f>
        <v>0.78732869020352636</v>
      </c>
      <c r="AP364" s="38">
        <f>CHOOSE(Data!$F$13,AC364,AE364,AG364,AI364,AK364)</f>
        <v>6.4102952267483237</v>
      </c>
    </row>
    <row r="365" spans="16:42" x14ac:dyDescent="0.35">
      <c r="P365" s="38"/>
      <c r="R365" s="39">
        <f>-INDEX(R$17:R$196,ROWS(R184:R$196))</f>
        <v>0.60640909821846478</v>
      </c>
      <c r="S365" s="40">
        <f>INDEX(S$17:S$196,ROWS(S184:S$196))</f>
        <v>5.3529305021402669</v>
      </c>
      <c r="T365" s="40">
        <f>-INDEX(T$17:T$196,ROWS(T184:T$196))</f>
        <v>0.72769091786215756</v>
      </c>
      <c r="U365" s="40">
        <f>INDEX(U$17:U$196,ROWS(U184:U$196))</f>
        <v>6.423516602568319</v>
      </c>
      <c r="V365" s="40">
        <f>-INDEX(V$17:V$196,ROWS(V184:V$196))</f>
        <v>0.97025455714954345</v>
      </c>
      <c r="W365" s="40">
        <f>INDEX(W$17:W$196,ROWS(W184:W$196))</f>
        <v>8.564688803424426</v>
      </c>
      <c r="X365" s="40">
        <f>-INDEX(X$17:X$196,ROWS(X184:X$196))</f>
        <v>1.0915363767932365</v>
      </c>
      <c r="Y365" s="40">
        <f>INDEX(Y$17:Y$196,ROWS(Y184:Y$196))</f>
        <v>9.6352749038524799</v>
      </c>
      <c r="Z365" s="40">
        <f>-INDEX(Z$17:Z$196,ROWS(Z184:Z$196))</f>
        <v>1.1643054685794523</v>
      </c>
      <c r="AA365" s="41">
        <f>INDEX(AA$17:AA$196,ROWS(AA184:AA$196))</f>
        <v>10.277626564109312</v>
      </c>
      <c r="AB365" s="39">
        <f>-INDEX(AB$17:AB$196,ROWS(AB184:AB$196))</f>
        <v>0.36384545893107878</v>
      </c>
      <c r="AC365" s="40">
        <f>INDEX(AC$17:AC$196,ROWS(AC184:AC$196))</f>
        <v>3.2117583012841595</v>
      </c>
      <c r="AD365" s="40">
        <f>-INDEX(AD$17:AD$196,ROWS(AD184:AD$196))</f>
        <v>0.48512727857477173</v>
      </c>
      <c r="AE365" s="40">
        <f>INDEX(AE$17:AE$196,ROWS(AE184:AE$196))</f>
        <v>4.282344401712213</v>
      </c>
      <c r="AF365" s="40">
        <f>-INDEX(AF$17:AF$196,ROWS(AF184:AF$196))</f>
        <v>0.60640909821846478</v>
      </c>
      <c r="AG365" s="40">
        <f>INDEX(AG$17:AG$196,ROWS(AG184:AG$196))</f>
        <v>5.3529305021402669</v>
      </c>
      <c r="AH365" s="40">
        <f>-INDEX(AH$17:AH$196,ROWS(AH184:AH$196))</f>
        <v>0.72769091786215756</v>
      </c>
      <c r="AI365" s="40">
        <f>INDEX(AI$17:AI$196,ROWS(AI184:AI$196))</f>
        <v>6.423516602568319</v>
      </c>
      <c r="AJ365" s="40">
        <f>-INDEX(AJ$17:AJ$196,ROWS(AJ184:AJ$196))</f>
        <v>0.84897273750585056</v>
      </c>
      <c r="AK365" s="41">
        <f>INDEX(AK$17:AK$196,ROWS(AK184:AK$196))</f>
        <v>7.494102702996372</v>
      </c>
      <c r="AM365" s="38">
        <f>CHOOSE(Data!$F$13,R365,T365,V365,X365,Z365)</f>
        <v>1.0915363767932365</v>
      </c>
      <c r="AN365" s="38">
        <f>CHOOSE(Data!$F$13,S365,U365,W365,Y365,AA365)</f>
        <v>9.6352749038524799</v>
      </c>
      <c r="AO365" s="38">
        <f>CHOOSE(Data!$F$13,AB365,AD365,AF365,AH365,AJ365)</f>
        <v>0.72769091786215756</v>
      </c>
      <c r="AP365" s="38">
        <f>CHOOSE(Data!$F$13,AC365,AE365,AG365,AI365,AK365)</f>
        <v>6.423516602568319</v>
      </c>
    </row>
    <row r="366" spans="16:42" x14ac:dyDescent="0.35">
      <c r="P366" s="38"/>
      <c r="R366" s="39">
        <f>-INDEX(R$17:R$196,ROWS(R185:R$196))</f>
        <v>0.55652623651492172</v>
      </c>
      <c r="S366" s="40">
        <f>INDEX(S$17:S$196,ROWS(S185:S$196))</f>
        <v>5.3630792850556865</v>
      </c>
      <c r="T366" s="40">
        <f>-INDEX(T$17:T$196,ROWS(T185:T$196))</f>
        <v>0.66783148381790614</v>
      </c>
      <c r="U366" s="40">
        <f>INDEX(U$17:U$196,ROWS(U185:U$196))</f>
        <v>6.4356951420668249</v>
      </c>
      <c r="V366" s="40">
        <f>-INDEX(V$17:V$196,ROWS(V185:V$196))</f>
        <v>0.89044197842387496</v>
      </c>
      <c r="W366" s="40">
        <f>INDEX(W$17:W$196,ROWS(W185:W$196))</f>
        <v>8.5809268560890999</v>
      </c>
      <c r="X366" s="40">
        <f>-INDEX(X$17:X$196,ROWS(X185:X$196))</f>
        <v>1.0017472257268594</v>
      </c>
      <c r="Y366" s="40">
        <f>INDEX(Y$17:Y$196,ROWS(Y185:Y$196))</f>
        <v>9.6535427131002383</v>
      </c>
      <c r="Z366" s="40">
        <f>-INDEX(Z$17:Z$196,ROWS(Z185:Z$196))</f>
        <v>1.0685303741086496</v>
      </c>
      <c r="AA366" s="41">
        <f>INDEX(AA$17:AA$196,ROWS(AA185:AA$196))</f>
        <v>10.297112227306918</v>
      </c>
      <c r="AB366" s="39">
        <f>-INDEX(AB$17:AB$196,ROWS(AB185:AB$196))</f>
        <v>0.33391574190895307</v>
      </c>
      <c r="AC366" s="40">
        <f>INDEX(AC$17:AC$196,ROWS(AC185:AC$196))</f>
        <v>3.2178475710334125</v>
      </c>
      <c r="AD366" s="40">
        <f>-INDEX(AD$17:AD$196,ROWS(AD185:AD$196))</f>
        <v>0.44522098921193748</v>
      </c>
      <c r="AE366" s="40">
        <f>INDEX(AE$17:AE$196,ROWS(AE185:AE$196))</f>
        <v>4.2904634280445499</v>
      </c>
      <c r="AF366" s="40">
        <f>-INDEX(AF$17:AF$196,ROWS(AF185:AF$196))</f>
        <v>0.55652623651492172</v>
      </c>
      <c r="AG366" s="40">
        <f>INDEX(AG$17:AG$196,ROWS(AG185:AG$196))</f>
        <v>5.3630792850556865</v>
      </c>
      <c r="AH366" s="40">
        <f>-INDEX(AH$17:AH$196,ROWS(AH185:AH$196))</f>
        <v>0.66783148381790614</v>
      </c>
      <c r="AI366" s="40">
        <f>INDEX(AI$17:AI$196,ROWS(AI185:AI$196))</f>
        <v>6.4356951420668249</v>
      </c>
      <c r="AJ366" s="40">
        <f>-INDEX(AJ$17:AJ$196,ROWS(AJ185:AJ$196))</f>
        <v>0.77913673112089055</v>
      </c>
      <c r="AK366" s="41">
        <f>INDEX(AK$17:AK$196,ROWS(AK185:AK$196))</f>
        <v>7.5083109990779624</v>
      </c>
      <c r="AM366" s="38">
        <f>CHOOSE(Data!$F$13,R366,T366,V366,X366,Z366)</f>
        <v>1.0017472257268594</v>
      </c>
      <c r="AN366" s="38">
        <f>CHOOSE(Data!$F$13,S366,U366,W366,Y366,AA366)</f>
        <v>9.6535427131002383</v>
      </c>
      <c r="AO366" s="38">
        <f>CHOOSE(Data!$F$13,AB366,AD366,AF366,AH366,AJ366)</f>
        <v>0.66783148381790614</v>
      </c>
      <c r="AP366" s="38">
        <f>CHOOSE(Data!$F$13,AC366,AE366,AG366,AI366,AK366)</f>
        <v>6.4356951420668249</v>
      </c>
    </row>
    <row r="367" spans="16:42" x14ac:dyDescent="0.35">
      <c r="P367" s="38"/>
      <c r="R367" s="39">
        <f>-INDEX(R$17:R$196,ROWS(R186:R$196))</f>
        <v>0.5064738515285464</v>
      </c>
      <c r="S367" s="40">
        <f>INDEX(S$17:S$196,ROWS(S186:S$196))</f>
        <v>5.3723559462856079</v>
      </c>
      <c r="T367" s="40">
        <f>-INDEX(T$17:T$196,ROWS(T186:T$196))</f>
        <v>0.60776862183425562</v>
      </c>
      <c r="U367" s="40">
        <f>INDEX(U$17:U$196,ROWS(U186:U$196))</f>
        <v>6.4468271355427298</v>
      </c>
      <c r="V367" s="40">
        <f>-INDEX(V$17:V$196,ROWS(V186:V$196))</f>
        <v>0.81035816244567416</v>
      </c>
      <c r="W367" s="40">
        <f>INDEX(W$17:W$196,ROWS(W186:W$196))</f>
        <v>8.5957695140569736</v>
      </c>
      <c r="X367" s="40">
        <f>-INDEX(X$17:X$196,ROWS(X186:X$196))</f>
        <v>0.91165293275138337</v>
      </c>
      <c r="Y367" s="40">
        <f>INDEX(Y$17:Y$196,ROWS(Y186:Y$196))</f>
        <v>9.6702407033140929</v>
      </c>
      <c r="Z367" s="40">
        <f>-INDEX(Z$17:Z$196,ROWS(Z186:Z$196))</f>
        <v>0.97242979493480908</v>
      </c>
      <c r="AA367" s="41">
        <f>INDEX(AA$17:AA$196,ROWS(AA186:AA$196))</f>
        <v>10.314923416868368</v>
      </c>
      <c r="AB367" s="39">
        <f>-INDEX(AB$17:AB$196,ROWS(AB186:AB$196))</f>
        <v>0.30388431091712781</v>
      </c>
      <c r="AC367" s="40">
        <f>INDEX(AC$17:AC$196,ROWS(AC186:AC$196))</f>
        <v>3.2234135677713649</v>
      </c>
      <c r="AD367" s="40">
        <f>-INDEX(AD$17:AD$196,ROWS(AD186:AD$196))</f>
        <v>0.40517908122283708</v>
      </c>
      <c r="AE367" s="40">
        <f>INDEX(AE$17:AE$196,ROWS(AE186:AE$196))</f>
        <v>4.2978847570284868</v>
      </c>
      <c r="AF367" s="40">
        <f>-INDEX(AF$17:AF$196,ROWS(AF186:AF$196))</f>
        <v>0.5064738515285464</v>
      </c>
      <c r="AG367" s="40">
        <f>INDEX(AG$17:AG$196,ROWS(AG186:AG$196))</f>
        <v>5.3723559462856079</v>
      </c>
      <c r="AH367" s="40">
        <f>-INDEX(AH$17:AH$196,ROWS(AH186:AH$196))</f>
        <v>0.60776862183425562</v>
      </c>
      <c r="AI367" s="40">
        <f>INDEX(AI$17:AI$196,ROWS(AI186:AI$196))</f>
        <v>6.4468271355427298</v>
      </c>
      <c r="AJ367" s="40">
        <f>-INDEX(AJ$17:AJ$196,ROWS(AJ186:AJ$196))</f>
        <v>0.70906339213996483</v>
      </c>
      <c r="AK367" s="41">
        <f>INDEX(AK$17:AK$196,ROWS(AK186:AK$196))</f>
        <v>7.5212983247998508</v>
      </c>
      <c r="AM367" s="38">
        <f>CHOOSE(Data!$F$13,R367,T367,V367,X367,Z367)</f>
        <v>0.91165293275138337</v>
      </c>
      <c r="AN367" s="38">
        <f>CHOOSE(Data!$F$13,S367,U367,W367,Y367,AA367)</f>
        <v>9.6702407033140929</v>
      </c>
      <c r="AO367" s="38">
        <f>CHOOSE(Data!$F$13,AB367,AD367,AF367,AH367,AJ367)</f>
        <v>0.60776862183425562</v>
      </c>
      <c r="AP367" s="38">
        <f>CHOOSE(Data!$F$13,AC367,AE367,AG367,AI367,AK367)</f>
        <v>6.4468271355427298</v>
      </c>
    </row>
    <row r="368" spans="16:42" x14ac:dyDescent="0.35">
      <c r="P368" s="38"/>
      <c r="R368" s="39">
        <f>-INDEX(R$17:R$196,ROWS(R187:R$196))</f>
        <v>0.45626718970067398</v>
      </c>
      <c r="S368" s="40">
        <f>INDEX(S$17:S$196,ROWS(S187:S$196))</f>
        <v>5.3807576600691522</v>
      </c>
      <c r="T368" s="40">
        <f>-INDEX(T$17:T$196,ROWS(T187:T$196))</f>
        <v>0.54752062764080878</v>
      </c>
      <c r="U368" s="40">
        <f>INDEX(U$17:U$196,ROWS(U187:U$196))</f>
        <v>6.4569091920829829</v>
      </c>
      <c r="V368" s="40">
        <f>-INDEX(V$17:V$196,ROWS(V187:V$196))</f>
        <v>0.73002750352107837</v>
      </c>
      <c r="W368" s="40">
        <f>INDEX(W$17:W$196,ROWS(W187:W$196))</f>
        <v>8.6092122561106432</v>
      </c>
      <c r="X368" s="40">
        <f>-INDEX(X$17:X$196,ROWS(X187:X$196))</f>
        <v>0.82128094146121322</v>
      </c>
      <c r="Y368" s="40">
        <f>INDEX(Y$17:Y$196,ROWS(Y187:Y$196))</f>
        <v>9.6853637881244747</v>
      </c>
      <c r="Z368" s="40">
        <f>-INDEX(Z$17:Z$196,ROWS(Z187:Z$196))</f>
        <v>0.87603300422529407</v>
      </c>
      <c r="AA368" s="41">
        <f>INDEX(AA$17:AA$196,ROWS(AA187:AA$196))</f>
        <v>10.331054707332774</v>
      </c>
      <c r="AB368" s="39">
        <f>-INDEX(AB$17:AB$196,ROWS(AB187:AB$196))</f>
        <v>0.27376031382040439</v>
      </c>
      <c r="AC368" s="40">
        <f>INDEX(AC$17:AC$196,ROWS(AC187:AC$196))</f>
        <v>3.2284545960414914</v>
      </c>
      <c r="AD368" s="40">
        <f>-INDEX(AD$17:AD$196,ROWS(AD187:AD$196))</f>
        <v>0.36501375176053918</v>
      </c>
      <c r="AE368" s="40">
        <f>INDEX(AE$17:AE$196,ROWS(AE187:AE$196))</f>
        <v>4.3046061280553216</v>
      </c>
      <c r="AF368" s="40">
        <f>-INDEX(AF$17:AF$196,ROWS(AF187:AF$196))</f>
        <v>0.45626718970067398</v>
      </c>
      <c r="AG368" s="40">
        <f>INDEX(AG$17:AG$196,ROWS(AG187:AG$196))</f>
        <v>5.3807576600691522</v>
      </c>
      <c r="AH368" s="40">
        <f>-INDEX(AH$17:AH$196,ROWS(AH187:AH$196))</f>
        <v>0.54752062764080878</v>
      </c>
      <c r="AI368" s="40">
        <f>INDEX(AI$17:AI$196,ROWS(AI187:AI$196))</f>
        <v>6.4569091920829829</v>
      </c>
      <c r="AJ368" s="40">
        <f>-INDEX(AJ$17:AJ$196,ROWS(AJ187:AJ$196))</f>
        <v>0.63877406558094363</v>
      </c>
      <c r="AK368" s="41">
        <f>INDEX(AK$17:AK$196,ROWS(AK187:AK$196))</f>
        <v>7.5330607240968144</v>
      </c>
      <c r="AM368" s="38">
        <f>CHOOSE(Data!$F$13,R368,T368,V368,X368,Z368)</f>
        <v>0.82128094146121322</v>
      </c>
      <c r="AN368" s="38">
        <f>CHOOSE(Data!$F$13,S368,U368,W368,Y368,AA368)</f>
        <v>9.6853637881244747</v>
      </c>
      <c r="AO368" s="38">
        <f>CHOOSE(Data!$F$13,AB368,AD368,AF368,AH368,AJ368)</f>
        <v>0.54752062764080878</v>
      </c>
      <c r="AP368" s="38">
        <f>CHOOSE(Data!$F$13,AC368,AE368,AG368,AI368,AK368)</f>
        <v>6.4569091920829829</v>
      </c>
    </row>
    <row r="369" spans="16:42" x14ac:dyDescent="0.35">
      <c r="P369" s="38"/>
      <c r="R369" s="39">
        <f>-INDEX(R$17:R$196,ROWS(R188:R$196))</f>
        <v>0.4059215444668568</v>
      </c>
      <c r="S369" s="40">
        <f>INDEX(S$17:S$196,ROWS(S188:S$196))</f>
        <v>5.3882818671629149</v>
      </c>
      <c r="T369" s="40">
        <f>-INDEX(T$17:T$196,ROWS(T188:T$196))</f>
        <v>0.48710585336022821</v>
      </c>
      <c r="U369" s="40">
        <f>INDEX(U$17:U$196,ROWS(U188:U$196))</f>
        <v>6.4659382405954977</v>
      </c>
      <c r="V369" s="40">
        <f>-INDEX(V$17:V$196,ROWS(V188:V$196))</f>
        <v>0.64947447114697088</v>
      </c>
      <c r="W369" s="40">
        <f>INDEX(W$17:W$196,ROWS(W188:W$196))</f>
        <v>8.6212509874606624</v>
      </c>
      <c r="X369" s="40">
        <f>-INDEX(X$17:X$196,ROWS(X188:X$196))</f>
        <v>0.73065878004034213</v>
      </c>
      <c r="Y369" s="40">
        <f>INDEX(Y$17:Y$196,ROWS(Y188:Y$196))</f>
        <v>9.6989073608932443</v>
      </c>
      <c r="Z369" s="40">
        <f>-INDEX(Z$17:Z$196,ROWS(Z188:Z$196))</f>
        <v>0.77936936537636503</v>
      </c>
      <c r="AA369" s="41">
        <f>INDEX(AA$17:AA$196,ROWS(AA188:AA$196))</f>
        <v>10.345501184952795</v>
      </c>
      <c r="AB369" s="39">
        <f>-INDEX(AB$17:AB$196,ROWS(AB188:AB$196))</f>
        <v>0.24355292668011411</v>
      </c>
      <c r="AC369" s="40">
        <f>INDEX(AC$17:AC$196,ROWS(AC188:AC$196))</f>
        <v>3.2329691202977489</v>
      </c>
      <c r="AD369" s="40">
        <f>-INDEX(AD$17:AD$196,ROWS(AD188:AD$196))</f>
        <v>0.32473723557348544</v>
      </c>
      <c r="AE369" s="40">
        <f>INDEX(AE$17:AE$196,ROWS(AE188:AE$196))</f>
        <v>4.3106254937303312</v>
      </c>
      <c r="AF369" s="40">
        <f>-INDEX(AF$17:AF$196,ROWS(AF188:AF$196))</f>
        <v>0.4059215444668568</v>
      </c>
      <c r="AG369" s="40">
        <f>INDEX(AG$17:AG$196,ROWS(AG188:AG$196))</f>
        <v>5.3882818671629149</v>
      </c>
      <c r="AH369" s="40">
        <f>-INDEX(AH$17:AH$196,ROWS(AH188:AH$196))</f>
        <v>0.48710585336022821</v>
      </c>
      <c r="AI369" s="40">
        <f>INDEX(AI$17:AI$196,ROWS(AI188:AI$196))</f>
        <v>6.4659382405954977</v>
      </c>
      <c r="AJ369" s="40">
        <f>-INDEX(AJ$17:AJ$196,ROWS(AJ188:AJ$196))</f>
        <v>0.56829016225359952</v>
      </c>
      <c r="AK369" s="41">
        <f>INDEX(AK$17:AK$196,ROWS(AK188:AK$196))</f>
        <v>7.5435946140280805</v>
      </c>
      <c r="AM369" s="38">
        <f>CHOOSE(Data!$F$13,R369,T369,V369,X369,Z369)</f>
        <v>0.73065878004034213</v>
      </c>
      <c r="AN369" s="38">
        <f>CHOOSE(Data!$F$13,S369,U369,W369,Y369,AA369)</f>
        <v>9.6989073608932443</v>
      </c>
      <c r="AO369" s="38">
        <f>CHOOSE(Data!$F$13,AB369,AD369,AF369,AH369,AJ369)</f>
        <v>0.48710585336022821</v>
      </c>
      <c r="AP369" s="38">
        <f>CHOOSE(Data!$F$13,AC369,AE369,AG369,AI369,AK369)</f>
        <v>6.4659382405954977</v>
      </c>
    </row>
    <row r="370" spans="16:42" x14ac:dyDescent="0.35">
      <c r="P370" s="38"/>
      <c r="R370" s="39">
        <f>-INDEX(R$17:R$196,ROWS(R189:R$196))</f>
        <v>0.35545225159834642</v>
      </c>
      <c r="S370" s="40">
        <f>INDEX(S$17:S$196,ROWS(S189:S$196))</f>
        <v>5.3949262756205227</v>
      </c>
      <c r="T370" s="40">
        <f>-INDEX(T$17:T$196,ROWS(T189:T$196))</f>
        <v>0.42654270191801574</v>
      </c>
      <c r="U370" s="40">
        <f>INDEX(U$17:U$196,ROWS(U189:U$196))</f>
        <v>6.4739115307446271</v>
      </c>
      <c r="V370" s="40">
        <f>-INDEX(V$17:V$196,ROWS(V189:V$196))</f>
        <v>0.56872360255735432</v>
      </c>
      <c r="W370" s="40">
        <f>INDEX(W$17:W$196,ROWS(W189:W$196))</f>
        <v>8.6318820409928367</v>
      </c>
      <c r="X370" s="40">
        <f>-INDEX(X$17:X$196,ROWS(X189:X$196))</f>
        <v>0.63981405287702353</v>
      </c>
      <c r="Y370" s="40">
        <f>INDEX(Y$17:Y$196,ROWS(Y189:Y$196))</f>
        <v>9.7108672961169411</v>
      </c>
      <c r="Z370" s="40">
        <f>-INDEX(Z$17:Z$196,ROWS(Z189:Z$196))</f>
        <v>0.6824683230688251</v>
      </c>
      <c r="AA370" s="41">
        <f>INDEX(AA$17:AA$196,ROWS(AA189:AA$196))</f>
        <v>10.358258449191403</v>
      </c>
      <c r="AB370" s="39">
        <f>-INDEX(AB$17:AB$196,ROWS(AB189:AB$196))</f>
        <v>0.21327135095900787</v>
      </c>
      <c r="AC370" s="40">
        <f>INDEX(AC$17:AC$196,ROWS(AC189:AC$196))</f>
        <v>3.2369557653723136</v>
      </c>
      <c r="AD370" s="40">
        <f>-INDEX(AD$17:AD$196,ROWS(AD189:AD$196))</f>
        <v>0.28436180127867716</v>
      </c>
      <c r="AE370" s="40">
        <f>INDEX(AE$17:AE$196,ROWS(AE189:AE$196))</f>
        <v>4.3159410204964184</v>
      </c>
      <c r="AF370" s="40">
        <f>-INDEX(AF$17:AF$196,ROWS(AF189:AF$196))</f>
        <v>0.35545225159834642</v>
      </c>
      <c r="AG370" s="40">
        <f>INDEX(AG$17:AG$196,ROWS(AG189:AG$196))</f>
        <v>5.3949262756205227</v>
      </c>
      <c r="AH370" s="40">
        <f>-INDEX(AH$17:AH$196,ROWS(AH189:AH$196))</f>
        <v>0.42654270191801574</v>
      </c>
      <c r="AI370" s="40">
        <f>INDEX(AI$17:AI$196,ROWS(AI189:AI$196))</f>
        <v>6.4739115307446271</v>
      </c>
      <c r="AJ370" s="40">
        <f>-INDEX(AJ$17:AJ$196,ROWS(AJ189:AJ$196))</f>
        <v>0.49763315223768495</v>
      </c>
      <c r="AK370" s="41">
        <f>INDEX(AK$17:AK$196,ROWS(AK189:AK$196))</f>
        <v>7.5528967858687315</v>
      </c>
      <c r="AM370" s="38">
        <f>CHOOSE(Data!$F$13,R370,T370,V370,X370,Z370)</f>
        <v>0.63981405287702353</v>
      </c>
      <c r="AN370" s="38">
        <f>CHOOSE(Data!$F$13,S370,U370,W370,Y370,AA370)</f>
        <v>9.7108672961169411</v>
      </c>
      <c r="AO370" s="38">
        <f>CHOOSE(Data!$F$13,AB370,AD370,AF370,AH370,AJ370)</f>
        <v>0.42654270191801574</v>
      </c>
      <c r="AP370" s="38">
        <f>CHOOSE(Data!$F$13,AC370,AE370,AG370,AI370,AK370)</f>
        <v>6.4739115307446271</v>
      </c>
    </row>
    <row r="371" spans="16:42" x14ac:dyDescent="0.35">
      <c r="P371" s="38"/>
      <c r="R371" s="39">
        <f>-INDEX(R$17:R$196,ROWS(R190:R$196))</f>
        <v>0.3048746845306558</v>
      </c>
      <c r="S371" s="40">
        <f>INDEX(S$17:S$196,ROWS(S190:S$196))</f>
        <v>5.4006888614907966</v>
      </c>
      <c r="T371" s="40">
        <f>-INDEX(T$17:T$196,ROWS(T190:T$196))</f>
        <v>0.36584962143678701</v>
      </c>
      <c r="U371" s="40">
        <f>INDEX(U$17:U$196,ROWS(U190:U$196))</f>
        <v>6.4808266337889568</v>
      </c>
      <c r="V371" s="40">
        <f>-INDEX(V$17:V$196,ROWS(V190:V$196))</f>
        <v>0.48779949524904931</v>
      </c>
      <c r="W371" s="40">
        <f>INDEX(W$17:W$196,ROWS(W190:W$196))</f>
        <v>8.6411021783852746</v>
      </c>
      <c r="X371" s="40">
        <f>-INDEX(X$17:X$196,ROWS(X190:X$196))</f>
        <v>0.54877443215518051</v>
      </c>
      <c r="Y371" s="40">
        <f>INDEX(Y$17:Y$196,ROWS(Y190:Y$196))</f>
        <v>9.7212399506834348</v>
      </c>
      <c r="Z371" s="40">
        <f>-INDEX(Z$17:Z$196,ROWS(Z190:Z$196))</f>
        <v>0.58535939429885919</v>
      </c>
      <c r="AA371" s="41">
        <f>INDEX(AA$17:AA$196,ROWS(AA190:AA$196))</f>
        <v>10.369322614062332</v>
      </c>
      <c r="AB371" s="39">
        <f>-INDEX(AB$17:AB$196,ROWS(AB190:AB$196))</f>
        <v>0.1829248107183935</v>
      </c>
      <c r="AC371" s="40">
        <f>INDEX(AC$17:AC$196,ROWS(AC190:AC$196))</f>
        <v>3.2404133168944784</v>
      </c>
      <c r="AD371" s="40">
        <f>-INDEX(AD$17:AD$196,ROWS(AD190:AD$196))</f>
        <v>0.24389974762452465</v>
      </c>
      <c r="AE371" s="40">
        <f>INDEX(AE$17:AE$196,ROWS(AE190:AE$196))</f>
        <v>4.3205510891926373</v>
      </c>
      <c r="AF371" s="40">
        <f>-INDEX(AF$17:AF$196,ROWS(AF190:AF$196))</f>
        <v>0.3048746845306558</v>
      </c>
      <c r="AG371" s="40">
        <f>INDEX(AG$17:AG$196,ROWS(AG190:AG$196))</f>
        <v>5.4006888614907966</v>
      </c>
      <c r="AH371" s="40">
        <f>-INDEX(AH$17:AH$196,ROWS(AH190:AH$196))</f>
        <v>0.36584962143678701</v>
      </c>
      <c r="AI371" s="40">
        <f>INDEX(AI$17:AI$196,ROWS(AI190:AI$196))</f>
        <v>6.4808266337889568</v>
      </c>
      <c r="AJ371" s="40">
        <f>-INDEX(AJ$17:AJ$196,ROWS(AJ190:AJ$196))</f>
        <v>0.42682455834291821</v>
      </c>
      <c r="AK371" s="41">
        <f>INDEX(AK$17:AK$196,ROWS(AK190:AK$196))</f>
        <v>7.5609644060871162</v>
      </c>
      <c r="AM371" s="38">
        <f>CHOOSE(Data!$F$13,R371,T371,V371,X371,Z371)</f>
        <v>0.54877443215518051</v>
      </c>
      <c r="AN371" s="38">
        <f>CHOOSE(Data!$F$13,S371,U371,W371,Y371,AA371)</f>
        <v>9.7212399506834348</v>
      </c>
      <c r="AO371" s="38">
        <f>CHOOSE(Data!$F$13,AB371,AD371,AF371,AH371,AJ371)</f>
        <v>0.36584962143678701</v>
      </c>
      <c r="AP371" s="38">
        <f>CHOOSE(Data!$F$13,AC371,AE371,AG371,AI371,AK371)</f>
        <v>6.4808266337889568</v>
      </c>
    </row>
    <row r="372" spans="16:42" x14ac:dyDescent="0.35">
      <c r="P372" s="38"/>
      <c r="R372" s="39">
        <f>-INDEX(R$17:R$196,ROWS(R191:R$196))</f>
        <v>0.25420424968066957</v>
      </c>
      <c r="S372" s="40">
        <f>INDEX(S$17:S$196,ROWS(S191:S$196))</f>
        <v>5.4055678694342575</v>
      </c>
      <c r="T372" s="40">
        <f>-INDEX(T$17:T$196,ROWS(T191:T$196))</f>
        <v>0.30504509961680354</v>
      </c>
      <c r="U372" s="40">
        <f>INDEX(U$17:U$196,ROWS(U191:U$196))</f>
        <v>6.4866814433211104</v>
      </c>
      <c r="V372" s="40">
        <f>-INDEX(V$17:V$196,ROWS(V191:V$196))</f>
        <v>0.40672679948907131</v>
      </c>
      <c r="W372" s="40">
        <f>INDEX(W$17:W$196,ROWS(W191:W$196))</f>
        <v>8.6489085910948127</v>
      </c>
      <c r="X372" s="40">
        <f>-INDEX(X$17:X$196,ROWS(X191:X$196))</f>
        <v>0.45756764942520523</v>
      </c>
      <c r="Y372" s="40">
        <f>INDEX(Y$17:Y$196,ROWS(Y191:Y$196))</f>
        <v>9.7300221649816638</v>
      </c>
      <c r="Z372" s="40">
        <f>-INDEX(Z$17:Z$196,ROWS(Z191:Z$196))</f>
        <v>0.48807215938688558</v>
      </c>
      <c r="AA372" s="41">
        <f>INDEX(AA$17:AA$196,ROWS(AA191:AA$196))</f>
        <v>10.378690309313775</v>
      </c>
      <c r="AB372" s="39">
        <f>-INDEX(AB$17:AB$196,ROWS(AB191:AB$196))</f>
        <v>0.15252254980840177</v>
      </c>
      <c r="AC372" s="40">
        <f>INDEX(AC$17:AC$196,ROWS(AC191:AC$196))</f>
        <v>3.2433407216605552</v>
      </c>
      <c r="AD372" s="40">
        <f>-INDEX(AD$17:AD$196,ROWS(AD191:AD$196))</f>
        <v>0.20336339974453566</v>
      </c>
      <c r="AE372" s="40">
        <f>INDEX(AE$17:AE$196,ROWS(AE191:AE$196))</f>
        <v>4.3244542955474063</v>
      </c>
      <c r="AF372" s="40">
        <f>-INDEX(AF$17:AF$196,ROWS(AF191:AF$196))</f>
        <v>0.25420424968066957</v>
      </c>
      <c r="AG372" s="40">
        <f>INDEX(AG$17:AG$196,ROWS(AG191:AG$196))</f>
        <v>5.4055678694342575</v>
      </c>
      <c r="AH372" s="40">
        <f>-INDEX(AH$17:AH$196,ROWS(AH191:AH$196))</f>
        <v>0.30504509961680354</v>
      </c>
      <c r="AI372" s="40">
        <f>INDEX(AI$17:AI$196,ROWS(AI191:AI$196))</f>
        <v>6.4866814433211104</v>
      </c>
      <c r="AJ372" s="40">
        <f>-INDEX(AJ$17:AJ$196,ROWS(AJ191:AJ$196))</f>
        <v>0.3558859495529374</v>
      </c>
      <c r="AK372" s="41">
        <f>INDEX(AK$17:AK$196,ROWS(AK191:AK$196))</f>
        <v>7.5677950172079615</v>
      </c>
      <c r="AM372" s="38">
        <f>CHOOSE(Data!$F$13,R372,T372,V372,X372,Z372)</f>
        <v>0.45756764942520523</v>
      </c>
      <c r="AN372" s="38">
        <f>CHOOSE(Data!$F$13,S372,U372,W372,Y372,AA372)</f>
        <v>9.7300221649816638</v>
      </c>
      <c r="AO372" s="38">
        <f>CHOOSE(Data!$F$13,AB372,AD372,AF372,AH372,AJ372)</f>
        <v>0.30504509961680354</v>
      </c>
      <c r="AP372" s="38">
        <f>CHOOSE(Data!$F$13,AC372,AE372,AG372,AI372,AK372)</f>
        <v>6.4866814433211104</v>
      </c>
    </row>
    <row r="373" spans="16:42" x14ac:dyDescent="0.35">
      <c r="R373" s="39">
        <f>-INDEX(R$17:R$196,ROWS(R192:R$196))</f>
        <v>0.20345638175369773</v>
      </c>
      <c r="S373" s="40">
        <f>INDEX(S$17:S$196,ROWS(S192:S$196))</f>
        <v>5.4095618132578212</v>
      </c>
      <c r="T373" s="40">
        <f>-INDEX(T$17:T$196,ROWS(T192:T$196))</f>
        <v>0.24414765810443725</v>
      </c>
      <c r="U373" s="40">
        <f>INDEX(U$17:U$196,ROWS(U192:U$196))</f>
        <v>6.491474175909385</v>
      </c>
      <c r="V373" s="40">
        <f>-INDEX(V$17:V$196,ROWS(V192:V$196))</f>
        <v>0.32553021080591632</v>
      </c>
      <c r="W373" s="40">
        <f>INDEX(W$17:W$196,ROWS(W192:W$196))</f>
        <v>8.6552989012125128</v>
      </c>
      <c r="X373" s="40">
        <f>-INDEX(X$17:X$196,ROWS(X192:X$196))</f>
        <v>0.36622148715665587</v>
      </c>
      <c r="Y373" s="40">
        <f>INDEX(Y$17:Y$196,ROWS(Y192:Y$196))</f>
        <v>9.7372112638640775</v>
      </c>
      <c r="Z373" s="40">
        <f>-INDEX(Z$17:Z$196,ROWS(Z192:Z$196))</f>
        <v>0.39063625296709964</v>
      </c>
      <c r="AA373" s="41">
        <f>INDEX(AA$17:AA$196,ROWS(AA192:AA$196))</f>
        <v>10.386358681455016</v>
      </c>
      <c r="AB373" s="39">
        <f>-INDEX(AB$17:AB$196,ROWS(AB192:AB$196))</f>
        <v>0.12207382905221863</v>
      </c>
      <c r="AC373" s="40">
        <f>INDEX(AC$17:AC$196,ROWS(AC192:AC$196))</f>
        <v>3.2457370879546925</v>
      </c>
      <c r="AD373" s="40">
        <f>-INDEX(AD$17:AD$196,ROWS(AD192:AD$196))</f>
        <v>0.16276510540295816</v>
      </c>
      <c r="AE373" s="40">
        <f>INDEX(AE$17:AE$196,ROWS(AE192:AE$196))</f>
        <v>4.3276494506062564</v>
      </c>
      <c r="AF373" s="40">
        <f>-INDEX(AF$17:AF$196,ROWS(AF192:AF$196))</f>
        <v>0.20345638175369773</v>
      </c>
      <c r="AG373" s="40">
        <f>INDEX(AG$17:AG$196,ROWS(AG192:AG$196))</f>
        <v>5.4095618132578212</v>
      </c>
      <c r="AH373" s="40">
        <f>-INDEX(AH$17:AH$196,ROWS(AH192:AH$196))</f>
        <v>0.24414765810443725</v>
      </c>
      <c r="AI373" s="40">
        <f>INDEX(AI$17:AI$196,ROWS(AI192:AI$196))</f>
        <v>6.491474175909385</v>
      </c>
      <c r="AJ373" s="40">
        <f>-INDEX(AJ$17:AJ$196,ROWS(AJ192:AJ$196))</f>
        <v>0.28483893445517677</v>
      </c>
      <c r="AK373" s="41">
        <f>INDEX(AK$17:AK$196,ROWS(AK192:AK$196))</f>
        <v>7.573386538560948</v>
      </c>
      <c r="AM373" s="38">
        <f>CHOOSE(Data!$F$13,R373,T373,V373,X373,Z373)</f>
        <v>0.36622148715665587</v>
      </c>
      <c r="AN373" s="38">
        <f>CHOOSE(Data!$F$13,S373,U373,W373,Y373,AA373)</f>
        <v>9.7372112638640775</v>
      </c>
      <c r="AO373" s="38">
        <f>CHOOSE(Data!$F$13,AB373,AD373,AF373,AH373,AJ373)</f>
        <v>0.24414765810443725</v>
      </c>
      <c r="AP373" s="38">
        <f>CHOOSE(Data!$F$13,AC373,AE373,AG373,AI373,AK373)</f>
        <v>6.491474175909385</v>
      </c>
    </row>
    <row r="374" spans="16:42" x14ac:dyDescent="0.35">
      <c r="R374" s="39">
        <f>-INDEX(R$17:R$196,ROWS(R193:R$196))</f>
        <v>0.15264653904191855</v>
      </c>
      <c r="S374" s="40">
        <f>INDEX(S$17:S$196,ROWS(S193:S$196))</f>
        <v>5.4126694763675056</v>
      </c>
      <c r="T374" s="40">
        <f>-INDEX(T$17:T$196,ROWS(T193:T$196))</f>
        <v>0.18317584685030228</v>
      </c>
      <c r="U374" s="40">
        <f>INDEX(U$17:U$196,ROWS(U193:U$196))</f>
        <v>6.4952033716410078</v>
      </c>
      <c r="V374" s="40">
        <f>-INDEX(V$17:V$196,ROWS(V193:V$196))</f>
        <v>0.2442344624670697</v>
      </c>
      <c r="W374" s="40">
        <f>INDEX(W$17:W$196,ROWS(W193:W$196))</f>
        <v>8.6602711621880104</v>
      </c>
      <c r="X374" s="40">
        <f>-INDEX(X$17:X$196,ROWS(X193:X$196))</f>
        <v>0.27476377027545335</v>
      </c>
      <c r="Y374" s="40">
        <f>INDEX(Y$17:Y$196,ROWS(Y193:Y$196))</f>
        <v>9.7428050574615099</v>
      </c>
      <c r="Z374" s="40">
        <f>-INDEX(Z$17:Z$196,ROWS(Z193:Z$196))</f>
        <v>0.2930813549604836</v>
      </c>
      <c r="AA374" s="41">
        <f>INDEX(AA$17:AA$196,ROWS(AA193:AA$196))</f>
        <v>10.392325394625612</v>
      </c>
      <c r="AB374" s="39">
        <f>-INDEX(AB$17:AB$196,ROWS(AB193:AB$196))</f>
        <v>9.1587923425151138E-2</v>
      </c>
      <c r="AC374" s="40">
        <f>INDEX(AC$17:AC$196,ROWS(AC193:AC$196))</f>
        <v>3.2476016858205039</v>
      </c>
      <c r="AD374" s="40">
        <f>-INDEX(AD$17:AD$196,ROWS(AD193:AD$196))</f>
        <v>0.12211723123353485</v>
      </c>
      <c r="AE374" s="40">
        <f>INDEX(AE$17:AE$196,ROWS(AE193:AE$196))</f>
        <v>4.3301355810940052</v>
      </c>
      <c r="AF374" s="40">
        <f>-INDEX(AF$17:AF$196,ROWS(AF193:AF$196))</f>
        <v>0.15264653904191855</v>
      </c>
      <c r="AG374" s="40">
        <f>INDEX(AG$17:AG$196,ROWS(AG193:AG$196))</f>
        <v>5.4126694763675056</v>
      </c>
      <c r="AH374" s="40">
        <f>-INDEX(AH$17:AH$196,ROWS(AH193:AH$196))</f>
        <v>0.18317584685030228</v>
      </c>
      <c r="AI374" s="40">
        <f>INDEX(AI$17:AI$196,ROWS(AI193:AI$196))</f>
        <v>6.4952033716410078</v>
      </c>
      <c r="AJ374" s="40">
        <f>-INDEX(AJ$17:AJ$196,ROWS(AJ193:AJ$196))</f>
        <v>0.21370515465868598</v>
      </c>
      <c r="AK374" s="41">
        <f>INDEX(AK$17:AK$196,ROWS(AK193:AK$196))</f>
        <v>7.5777372669145082</v>
      </c>
      <c r="AM374" s="38">
        <f>CHOOSE(Data!$F$13,R374,T374,V374,X374,Z374)</f>
        <v>0.27476377027545335</v>
      </c>
      <c r="AN374" s="38">
        <f>CHOOSE(Data!$F$13,S374,U374,W374,Y374,AA374)</f>
        <v>9.7428050574615099</v>
      </c>
      <c r="AO374" s="38">
        <f>CHOOSE(Data!$F$13,AB374,AD374,AF374,AH374,AJ374)</f>
        <v>0.18317584685030228</v>
      </c>
      <c r="AP374" s="38">
        <f>CHOOSE(Data!$F$13,AC374,AE374,AG374,AI374,AK374)</f>
        <v>6.4952033716410078</v>
      </c>
    </row>
    <row r="375" spans="16:42" x14ac:dyDescent="0.35">
      <c r="R375" s="39">
        <f>-INDEX(R$17:R$196,ROWS(R194:R$196))</f>
        <v>0.1017901987156269</v>
      </c>
      <c r="S375" s="40">
        <f>INDEX(S$17:S$196,ROWS(S194:S$196))</f>
        <v>5.4148899121390288</v>
      </c>
      <c r="T375" s="40">
        <f>-INDEX(T$17:T$196,ROWS(T194:T$196))</f>
        <v>0.12214823845875228</v>
      </c>
      <c r="U375" s="40">
        <f>INDEX(U$17:U$196,ROWS(U194:U$196))</f>
        <v>6.4978678945668342</v>
      </c>
      <c r="V375" s="40">
        <f>-INDEX(V$17:V$196,ROWS(V194:V$196))</f>
        <v>0.16286431794500303</v>
      </c>
      <c r="W375" s="40">
        <f>INDEX(W$17:W$196,ROWS(W194:W$196))</f>
        <v>8.6638238594224468</v>
      </c>
      <c r="X375" s="40">
        <f>-INDEX(X$17:X$196,ROWS(X194:X$196))</f>
        <v>0.18322235768812842</v>
      </c>
      <c r="Y375" s="40">
        <f>INDEX(Y$17:Y$196,ROWS(Y194:Y$196))</f>
        <v>9.7468018418502513</v>
      </c>
      <c r="Z375" s="40">
        <f>-INDEX(Z$17:Z$196,ROWS(Z194:Z$196))</f>
        <v>0.19543718153400369</v>
      </c>
      <c r="AA375" s="41">
        <f>INDEX(AA$17:AA$196,ROWS(AA194:AA$196))</f>
        <v>10.396588631306937</v>
      </c>
      <c r="AB375" s="39">
        <f>-INDEX(AB$17:AB$196,ROWS(AB194:AB$196))</f>
        <v>6.1074119229376139E-2</v>
      </c>
      <c r="AC375" s="40">
        <f>INDEX(AC$17:AC$196,ROWS(AC194:AC$196))</f>
        <v>3.2489339472834171</v>
      </c>
      <c r="AD375" s="40">
        <f>-INDEX(AD$17:AD$196,ROWS(AD194:AD$196))</f>
        <v>8.1432158972501514E-2</v>
      </c>
      <c r="AE375" s="40">
        <f>INDEX(AE$17:AE$196,ROWS(AE194:AE$196))</f>
        <v>4.3319119297112234</v>
      </c>
      <c r="AF375" s="40">
        <f>-INDEX(AF$17:AF$196,ROWS(AF194:AF$196))</f>
        <v>0.1017901987156269</v>
      </c>
      <c r="AG375" s="40">
        <f>INDEX(AG$17:AG$196,ROWS(AG194:AG$196))</f>
        <v>5.4148899121390288</v>
      </c>
      <c r="AH375" s="40">
        <f>-INDEX(AH$17:AH$196,ROWS(AH194:AH$196))</f>
        <v>0.12214823845875228</v>
      </c>
      <c r="AI375" s="40">
        <f>INDEX(AI$17:AI$196,ROWS(AI194:AI$196))</f>
        <v>6.4978678945668342</v>
      </c>
      <c r="AJ375" s="40">
        <f>-INDEX(AJ$17:AJ$196,ROWS(AJ194:AJ$196))</f>
        <v>0.14250627820187767</v>
      </c>
      <c r="AK375" s="41">
        <f>INDEX(AK$17:AK$196,ROWS(AK194:AK$196))</f>
        <v>7.5808458769946405</v>
      </c>
      <c r="AM375" s="38">
        <f>CHOOSE(Data!$F$13,R375,T375,V375,X375,Z375)</f>
        <v>0.18322235768812842</v>
      </c>
      <c r="AN375" s="38">
        <f>CHOOSE(Data!$F$13,S375,U375,W375,Y375,AA375)</f>
        <v>9.7468018418502513</v>
      </c>
      <c r="AO375" s="38">
        <f>CHOOSE(Data!$F$13,AB375,AD375,AF375,AH375,AJ375)</f>
        <v>0.12214823845875228</v>
      </c>
      <c r="AP375" s="38">
        <f>CHOOSE(Data!$F$13,AC375,AE375,AG375,AI375,AK375)</f>
        <v>6.4978678945668342</v>
      </c>
    </row>
    <row r="376" spans="16:42" x14ac:dyDescent="0.35">
      <c r="R376" s="39">
        <f>-INDEX(R$17:R$196,ROWS(R195:R$196))</f>
        <v>5.0902852108742673E-2</v>
      </c>
      <c r="S376" s="40">
        <f>INDEX(S$17:S$196,ROWS(S195:S$196))</f>
        <v>5.4162224442061415</v>
      </c>
      <c r="T376" s="40">
        <f>-INDEX(T$17:T$196,ROWS(T195:T$196))</f>
        <v>6.1083422530491212E-2</v>
      </c>
      <c r="U376" s="40">
        <f>INDEX(U$17:U$196,ROWS(U195:U$196))</f>
        <v>6.49946693304737</v>
      </c>
      <c r="V376" s="40">
        <f>-INDEX(V$17:V$196,ROWS(V195:V$196))</f>
        <v>8.1444563373988296E-2</v>
      </c>
      <c r="W376" s="40">
        <f>INDEX(W$17:W$196,ROWS(W195:W$196))</f>
        <v>8.6659559107298278</v>
      </c>
      <c r="X376" s="40">
        <f>-INDEX(X$17:X$196,ROWS(X195:X$196))</f>
        <v>9.1625133795736807E-2</v>
      </c>
      <c r="Y376" s="40">
        <f>INDEX(Y$17:Y$196,ROWS(Y195:Y$196))</f>
        <v>9.7492003995710537</v>
      </c>
      <c r="Z376" s="40">
        <f>-INDEX(Z$17:Z$196,ROWS(Z195:Z$196))</f>
        <v>9.7733476048785933E-2</v>
      </c>
      <c r="AA376" s="41">
        <f>INDEX(AA$17:AA$196,ROWS(AA195:AA$196))</f>
        <v>10.399147092875792</v>
      </c>
      <c r="AB376" s="39">
        <f>-INDEX(AB$17:AB$196,ROWS(AB195:AB$196))</f>
        <v>3.0541711265245606E-2</v>
      </c>
      <c r="AC376" s="40">
        <f>INDEX(AC$17:AC$196,ROWS(AC195:AC$196))</f>
        <v>3.249733466523685</v>
      </c>
      <c r="AD376" s="40">
        <f>-INDEX(AD$17:AD$196,ROWS(AD195:AD$196))</f>
        <v>4.0722281686994148E-2</v>
      </c>
      <c r="AE376" s="40">
        <f>INDEX(AE$17:AE$196,ROWS(AE195:AE$196))</f>
        <v>4.3329779553649139</v>
      </c>
      <c r="AF376" s="40">
        <f>-INDEX(AF$17:AF$196,ROWS(AF195:AF$196))</f>
        <v>5.0902852108742673E-2</v>
      </c>
      <c r="AG376" s="40">
        <f>INDEX(AG$17:AG$196,ROWS(AG195:AG$196))</f>
        <v>5.4162224442061415</v>
      </c>
      <c r="AH376" s="40">
        <f>-INDEX(AH$17:AH$196,ROWS(AH195:AH$196))</f>
        <v>6.1083422530491212E-2</v>
      </c>
      <c r="AI376" s="40">
        <f>INDEX(AI$17:AI$196,ROWS(AI195:AI$196))</f>
        <v>6.49946693304737</v>
      </c>
      <c r="AJ376" s="40">
        <f>-INDEX(AJ$17:AJ$196,ROWS(AJ195:AJ$196))</f>
        <v>7.1263992952239744E-2</v>
      </c>
      <c r="AK376" s="41">
        <f>INDEX(AK$17:AK$196,ROWS(AK195:AK$196))</f>
        <v>7.5827114218885985</v>
      </c>
      <c r="AM376" s="38">
        <f>CHOOSE(Data!$F$13,R376,T376,V376,X376,Z376)</f>
        <v>9.1625133795736807E-2</v>
      </c>
      <c r="AN376" s="38">
        <f>CHOOSE(Data!$F$13,S376,U376,W376,Y376,AA376)</f>
        <v>9.7492003995710537</v>
      </c>
      <c r="AO376" s="38">
        <f>CHOOSE(Data!$F$13,AB376,AD376,AF376,AH376,AJ376)</f>
        <v>6.1083422530491212E-2</v>
      </c>
      <c r="AP376" s="38">
        <f>CHOOSE(Data!$F$13,AC376,AE376,AG376,AI376,AK376)</f>
        <v>6.49946693304737</v>
      </c>
    </row>
    <row r="377" spans="16:42" x14ac:dyDescent="0.35">
      <c r="R377" s="47">
        <f>-INDEX(R$17:R$196,ROWS(R196:R$196))</f>
        <v>-3.3181103987108462E-16</v>
      </c>
      <c r="S377" s="48">
        <f>INDEX(S$17:S$196,ROWS(S196:S$196))</f>
        <v>5.416666666666667</v>
      </c>
      <c r="T377" s="48">
        <f>-INDEX(T$17:T$196,ROWS(T196:T$196))</f>
        <v>-3.981732478453015E-16</v>
      </c>
      <c r="U377" s="48">
        <f>INDEX(U$17:U$196,ROWS(U196:U$196))</f>
        <v>6.5</v>
      </c>
      <c r="V377" s="48">
        <f>-INDEX(V$17:V$196,ROWS(V196:V$196))</f>
        <v>-5.3089766379373527E-16</v>
      </c>
      <c r="W377" s="48">
        <f>INDEX(W$17:W$196,ROWS(W196:W$196))</f>
        <v>8.6666666666666661</v>
      </c>
      <c r="X377" s="48">
        <f>-INDEX(X$17:X$196,ROWS(X196:X$196))</f>
        <v>-5.9725987176795226E-16</v>
      </c>
      <c r="Y377" s="48">
        <f>INDEX(Y$17:Y$196,ROWS(Y196:Y$196))</f>
        <v>9.75</v>
      </c>
      <c r="Z377" s="48">
        <f>-INDEX(Z$17:Z$196,ROWS(Z196:Z$196))</f>
        <v>-6.3707719655248241E-16</v>
      </c>
      <c r="AA377" s="49">
        <f>INDEX(AA$17:AA$196,ROWS(AA196:AA$196))</f>
        <v>10.4</v>
      </c>
      <c r="AB377" s="47">
        <f>-INDEX(AB$17:AB$196,ROWS(AB196:AB$196))</f>
        <v>-1.9908662392265075E-16</v>
      </c>
      <c r="AC377" s="48">
        <f>INDEX(AC$17:AC$196,ROWS(AC196:AC$196))</f>
        <v>3.25</v>
      </c>
      <c r="AD377" s="48">
        <f>-INDEX(AD$17:AD$196,ROWS(AD196:AD$196))</f>
        <v>-2.6544883189686764E-16</v>
      </c>
      <c r="AE377" s="48">
        <f>INDEX(AE$17:AE$196,ROWS(AE196:AE$196))</f>
        <v>4.333333333333333</v>
      </c>
      <c r="AF377" s="48">
        <f>-INDEX(AF$17:AF$196,ROWS(AF196:AF$196))</f>
        <v>-3.3181103987108462E-16</v>
      </c>
      <c r="AG377" s="48">
        <f>INDEX(AG$17:AG$196,ROWS(AG196:AG$196))</f>
        <v>5.416666666666667</v>
      </c>
      <c r="AH377" s="48">
        <f>-INDEX(AH$17:AH$196,ROWS(AH196:AH$196))</f>
        <v>-3.981732478453015E-16</v>
      </c>
      <c r="AI377" s="48">
        <f>INDEX(AI$17:AI$196,ROWS(AI196:AI$196))</f>
        <v>6.5</v>
      </c>
      <c r="AJ377" s="48">
        <f>-INDEX(AJ$17:AJ$196,ROWS(AJ196:AJ$196))</f>
        <v>-4.6453545581951839E-16</v>
      </c>
      <c r="AK377" s="49">
        <f>INDEX(AK$17:AK$196,ROWS(AK196:AK$196))</f>
        <v>7.583333333333333</v>
      </c>
      <c r="AM377" s="38">
        <f>CHOOSE(Data!$F$13,R377,T377,V377,X377,Z377)</f>
        <v>-5.9725987176795226E-16</v>
      </c>
      <c r="AN377" s="38">
        <f>CHOOSE(Data!$F$13,S377,U377,W377,Y377,AA377)</f>
        <v>9.75</v>
      </c>
      <c r="AO377" s="38">
        <f>CHOOSE(Data!$F$13,AB377,AD377,AF377,AH377,AJ377)</f>
        <v>-3.981732478453015E-16</v>
      </c>
      <c r="AP377" s="38">
        <f>CHOOSE(Data!$F$13,AC377,AE377,AG377,AI377,AK377)</f>
        <v>6.5</v>
      </c>
    </row>
    <row r="378" spans="16:42" x14ac:dyDescent="0.35">
      <c r="R378" s="38"/>
      <c r="S378" s="38"/>
      <c r="T378" s="38"/>
      <c r="U378" s="38"/>
      <c r="V378" s="38"/>
      <c r="W378" s="38"/>
      <c r="X378" s="38"/>
      <c r="Y378" s="38"/>
      <c r="Z378" s="38"/>
      <c r="AA378" s="38"/>
    </row>
    <row r="379" spans="16:42" x14ac:dyDescent="0.35">
      <c r="R379" s="38"/>
      <c r="S379" s="38"/>
      <c r="T379" s="38"/>
      <c r="U379" s="38"/>
      <c r="V379" s="38"/>
      <c r="W379" s="38"/>
      <c r="X379" s="38"/>
      <c r="Y379" s="38"/>
      <c r="Z379" s="38"/>
      <c r="AA379" s="38"/>
    </row>
    <row r="380" spans="16:42" x14ac:dyDescent="0.35">
      <c r="R380" s="38"/>
      <c r="S380" s="38"/>
      <c r="T380" s="38"/>
      <c r="U380" s="38"/>
      <c r="V380" s="38"/>
      <c r="W380" s="38"/>
      <c r="X380" s="38"/>
      <c r="Y380" s="38"/>
      <c r="Z380" s="38"/>
      <c r="AA380" s="38"/>
    </row>
    <row r="381" spans="16:42" x14ac:dyDescent="0.35">
      <c r="R381" s="38"/>
      <c r="S381" s="38"/>
      <c r="T381" s="38"/>
      <c r="U381" s="38"/>
      <c r="V381" s="38"/>
      <c r="W381" s="38"/>
      <c r="X381" s="38"/>
      <c r="Y381" s="38"/>
      <c r="Z381" s="38"/>
      <c r="AA381" s="38"/>
    </row>
    <row r="382" spans="16:42" x14ac:dyDescent="0.35">
      <c r="R382" s="38"/>
      <c r="S382" s="38"/>
      <c r="T382" s="38"/>
      <c r="U382" s="38"/>
      <c r="V382" s="38"/>
      <c r="W382" s="38"/>
      <c r="X382" s="38"/>
      <c r="Y382" s="38"/>
      <c r="Z382" s="38"/>
      <c r="AA382" s="38"/>
    </row>
    <row r="383" spans="16:42" x14ac:dyDescent="0.35">
      <c r="R383" s="38"/>
      <c r="S383" s="38"/>
      <c r="T383" s="38"/>
      <c r="U383" s="38"/>
      <c r="V383" s="38"/>
      <c r="W383" s="38"/>
      <c r="X383" s="38"/>
      <c r="Y383" s="38"/>
      <c r="Z383" s="38"/>
      <c r="AA383" s="38"/>
    </row>
    <row r="384" spans="16:42" x14ac:dyDescent="0.35">
      <c r="R384" s="38"/>
      <c r="S384" s="38"/>
      <c r="T384" s="38"/>
      <c r="U384" s="38"/>
      <c r="V384" s="38"/>
      <c r="W384" s="38"/>
      <c r="X384" s="38"/>
      <c r="Y384" s="38"/>
      <c r="Z384" s="38"/>
      <c r="AA384" s="38"/>
    </row>
    <row r="385" spans="18:27" x14ac:dyDescent="0.35">
      <c r="R385" s="38"/>
      <c r="S385" s="38"/>
      <c r="T385" s="38"/>
      <c r="U385" s="38"/>
      <c r="V385" s="38"/>
      <c r="W385" s="38"/>
      <c r="X385" s="38"/>
      <c r="Y385" s="38"/>
      <c r="Z385" s="38"/>
      <c r="AA385" s="38"/>
    </row>
    <row r="386" spans="18:27" x14ac:dyDescent="0.35">
      <c r="R386" s="38"/>
      <c r="S386" s="38"/>
      <c r="T386" s="38"/>
      <c r="U386" s="38"/>
      <c r="V386" s="38"/>
      <c r="W386" s="38"/>
      <c r="X386" s="38"/>
      <c r="Y386" s="38"/>
      <c r="Z386" s="38"/>
      <c r="AA386" s="38"/>
    </row>
    <row r="387" spans="18:27" x14ac:dyDescent="0.35">
      <c r="R387" s="38"/>
      <c r="S387" s="38"/>
      <c r="T387" s="38"/>
      <c r="U387" s="38"/>
      <c r="V387" s="38"/>
      <c r="W387" s="38"/>
      <c r="X387" s="38"/>
      <c r="Y387" s="38"/>
      <c r="Z387" s="38"/>
      <c r="AA387" s="38"/>
    </row>
    <row r="388" spans="18:27" x14ac:dyDescent="0.35">
      <c r="R388" s="38"/>
      <c r="S388" s="38"/>
      <c r="T388" s="38"/>
      <c r="U388" s="38"/>
      <c r="V388" s="38"/>
      <c r="W388" s="38"/>
      <c r="X388" s="38"/>
      <c r="Y388" s="38"/>
      <c r="Z388" s="38"/>
      <c r="AA388" s="38"/>
    </row>
    <row r="389" spans="18:27" x14ac:dyDescent="0.35">
      <c r="R389" s="38"/>
      <c r="S389" s="38"/>
      <c r="T389" s="38"/>
      <c r="U389" s="38"/>
      <c r="V389" s="38"/>
      <c r="W389" s="38"/>
      <c r="X389" s="38"/>
      <c r="Y389" s="38"/>
      <c r="Z389" s="38"/>
      <c r="AA389" s="38"/>
    </row>
    <row r="390" spans="18:27" x14ac:dyDescent="0.35">
      <c r="R390" s="38"/>
      <c r="S390" s="38"/>
      <c r="T390" s="38"/>
      <c r="U390" s="38"/>
      <c r="V390" s="38"/>
      <c r="W390" s="38"/>
      <c r="X390" s="38"/>
      <c r="Y390" s="38"/>
      <c r="Z390" s="38"/>
      <c r="AA390" s="38"/>
    </row>
    <row r="391" spans="18:27" x14ac:dyDescent="0.35">
      <c r="R391" s="38"/>
      <c r="S391" s="38"/>
      <c r="T391" s="38"/>
      <c r="U391" s="38"/>
      <c r="V391" s="38"/>
      <c r="W391" s="38"/>
      <c r="X391" s="38"/>
      <c r="Y391" s="38"/>
      <c r="Z391" s="38"/>
      <c r="AA391" s="38"/>
    </row>
    <row r="392" spans="18:27" x14ac:dyDescent="0.35">
      <c r="R392" s="38"/>
      <c r="S392" s="38"/>
      <c r="T392" s="38"/>
      <c r="U392" s="38"/>
      <c r="V392" s="38"/>
      <c r="W392" s="38"/>
      <c r="X392" s="38"/>
      <c r="Y392" s="38"/>
      <c r="Z392" s="38"/>
      <c r="AA392" s="38"/>
    </row>
    <row r="393" spans="18:27" x14ac:dyDescent="0.35">
      <c r="R393" s="38"/>
      <c r="S393" s="38"/>
      <c r="T393" s="38"/>
      <c r="U393" s="38"/>
      <c r="V393" s="38"/>
      <c r="W393" s="38"/>
      <c r="X393" s="38"/>
      <c r="Y393" s="38"/>
      <c r="Z393" s="38"/>
      <c r="AA393" s="38"/>
    </row>
    <row r="394" spans="18:27" x14ac:dyDescent="0.35">
      <c r="R394" s="38"/>
      <c r="S394" s="38"/>
      <c r="T394" s="38"/>
      <c r="U394" s="38"/>
      <c r="V394" s="38"/>
      <c r="W394" s="38"/>
      <c r="X394" s="38"/>
      <c r="Y394" s="38"/>
      <c r="Z394" s="38"/>
      <c r="AA394" s="38"/>
    </row>
    <row r="395" spans="18:27" x14ac:dyDescent="0.35">
      <c r="R395" s="38"/>
      <c r="S395" s="38"/>
      <c r="T395" s="38"/>
      <c r="U395" s="38"/>
      <c r="V395" s="38"/>
      <c r="W395" s="38"/>
      <c r="X395" s="38"/>
      <c r="Y395" s="38"/>
      <c r="Z395" s="38"/>
      <c r="AA395" s="38"/>
    </row>
    <row r="396" spans="18:27" x14ac:dyDescent="0.35">
      <c r="R396" s="38"/>
      <c r="S396" s="38"/>
      <c r="T396" s="38"/>
      <c r="U396" s="38"/>
      <c r="V396" s="38"/>
      <c r="W396" s="38"/>
      <c r="X396" s="38"/>
      <c r="Y396" s="38"/>
      <c r="Z396" s="38"/>
      <c r="AA396" s="38"/>
    </row>
    <row r="397" spans="18:27" x14ac:dyDescent="0.35">
      <c r="R397" s="38"/>
      <c r="S397" s="38"/>
      <c r="T397" s="38"/>
      <c r="U397" s="38"/>
      <c r="V397" s="38"/>
      <c r="W397" s="38"/>
      <c r="X397" s="38"/>
      <c r="Y397" s="38"/>
      <c r="Z397" s="38"/>
      <c r="AA397" s="38"/>
    </row>
    <row r="398" spans="18:27" x14ac:dyDescent="0.35">
      <c r="R398" s="38"/>
      <c r="S398" s="38"/>
      <c r="T398" s="38"/>
      <c r="U398" s="38"/>
      <c r="V398" s="38"/>
      <c r="W398" s="38"/>
      <c r="X398" s="38"/>
      <c r="Y398" s="38"/>
      <c r="Z398" s="38"/>
      <c r="AA398" s="38"/>
    </row>
    <row r="399" spans="18:27" x14ac:dyDescent="0.35">
      <c r="R399" s="38"/>
      <c r="S399" s="38"/>
      <c r="T399" s="38"/>
      <c r="U399" s="38"/>
      <c r="V399" s="38"/>
      <c r="W399" s="38"/>
      <c r="X399" s="38"/>
      <c r="Y399" s="38"/>
      <c r="Z399" s="38"/>
      <c r="AA399" s="38"/>
    </row>
    <row r="400" spans="18:27" x14ac:dyDescent="0.35">
      <c r="R400" s="38"/>
      <c r="S400" s="38"/>
      <c r="T400" s="38"/>
      <c r="U400" s="38"/>
      <c r="V400" s="38"/>
      <c r="W400" s="38"/>
      <c r="X400" s="38"/>
      <c r="Y400" s="38"/>
      <c r="Z400" s="38"/>
      <c r="AA400" s="38"/>
    </row>
    <row r="401" spans="18:27" x14ac:dyDescent="0.35">
      <c r="R401" s="38"/>
      <c r="S401" s="38"/>
      <c r="T401" s="38"/>
      <c r="U401" s="38"/>
      <c r="V401" s="38"/>
      <c r="W401" s="38"/>
      <c r="X401" s="38"/>
      <c r="Y401" s="38"/>
      <c r="Z401" s="38"/>
      <c r="AA401" s="38"/>
    </row>
    <row r="402" spans="18:27" x14ac:dyDescent="0.35">
      <c r="R402" s="38"/>
      <c r="S402" s="38"/>
      <c r="T402" s="38"/>
      <c r="U402" s="38"/>
      <c r="V402" s="38"/>
      <c r="W402" s="38"/>
      <c r="X402" s="38"/>
      <c r="Y402" s="38"/>
      <c r="Z402" s="38"/>
      <c r="AA402" s="38"/>
    </row>
    <row r="403" spans="18:27" x14ac:dyDescent="0.35">
      <c r="R403" s="38"/>
      <c r="S403" s="38"/>
      <c r="T403" s="38"/>
      <c r="U403" s="38"/>
      <c r="V403" s="38"/>
      <c r="W403" s="38"/>
      <c r="X403" s="38"/>
      <c r="Y403" s="38"/>
      <c r="Z403" s="38"/>
      <c r="AA403" s="38"/>
    </row>
    <row r="404" spans="18:27" x14ac:dyDescent="0.35">
      <c r="R404" s="38"/>
      <c r="S404" s="38"/>
      <c r="T404" s="38"/>
      <c r="U404" s="38"/>
      <c r="V404" s="38"/>
      <c r="W404" s="38"/>
      <c r="X404" s="38"/>
      <c r="Y404" s="38"/>
      <c r="Z404" s="38"/>
      <c r="AA404" s="38"/>
    </row>
    <row r="405" spans="18:27" x14ac:dyDescent="0.35">
      <c r="R405" s="38"/>
      <c r="S405" s="38"/>
      <c r="T405" s="38"/>
      <c r="U405" s="38"/>
      <c r="V405" s="38"/>
      <c r="W405" s="38"/>
      <c r="X405" s="38"/>
      <c r="Y405" s="38"/>
      <c r="Z405" s="38"/>
      <c r="AA405" s="38"/>
    </row>
    <row r="406" spans="18:27" x14ac:dyDescent="0.35">
      <c r="R406" s="38"/>
      <c r="S406" s="38"/>
      <c r="T406" s="38"/>
      <c r="U406" s="38"/>
      <c r="V406" s="38"/>
      <c r="W406" s="38"/>
      <c r="X406" s="38"/>
      <c r="Y406" s="38"/>
      <c r="Z406" s="38"/>
      <c r="AA406" s="38"/>
    </row>
    <row r="407" spans="18:27" x14ac:dyDescent="0.35">
      <c r="R407" s="38"/>
      <c r="S407" s="38"/>
      <c r="T407" s="38"/>
      <c r="U407" s="38"/>
      <c r="V407" s="38"/>
      <c r="W407" s="38"/>
      <c r="X407" s="38"/>
      <c r="Y407" s="38"/>
      <c r="Z407" s="38"/>
      <c r="AA407" s="38"/>
    </row>
    <row r="408" spans="18:27" x14ac:dyDescent="0.35">
      <c r="R408" s="38"/>
      <c r="S408" s="38"/>
      <c r="T408" s="38"/>
      <c r="U408" s="38"/>
      <c r="V408" s="38"/>
      <c r="W408" s="38"/>
      <c r="X408" s="38"/>
      <c r="Y408" s="38"/>
      <c r="Z408" s="38"/>
      <c r="AA408" s="38"/>
    </row>
    <row r="409" spans="18:27" x14ac:dyDescent="0.35">
      <c r="R409" s="38"/>
      <c r="S409" s="38"/>
      <c r="T409" s="38"/>
      <c r="U409" s="38"/>
      <c r="V409" s="38"/>
      <c r="W409" s="38"/>
      <c r="X409" s="38"/>
      <c r="Y409" s="38"/>
      <c r="Z409" s="38"/>
      <c r="AA409" s="38"/>
    </row>
    <row r="410" spans="18:27" x14ac:dyDescent="0.35">
      <c r="R410" s="38"/>
      <c r="S410" s="38"/>
      <c r="T410" s="38"/>
      <c r="U410" s="38"/>
      <c r="V410" s="38"/>
      <c r="W410" s="38"/>
      <c r="X410" s="38"/>
      <c r="Y410" s="38"/>
      <c r="Z410" s="38"/>
      <c r="AA410" s="38"/>
    </row>
    <row r="411" spans="18:27" x14ac:dyDescent="0.35">
      <c r="R411" s="38"/>
      <c r="S411" s="38"/>
      <c r="T411" s="38"/>
      <c r="U411" s="38"/>
      <c r="V411" s="38"/>
      <c r="W411" s="38"/>
      <c r="X411" s="38"/>
      <c r="Y411" s="38"/>
      <c r="Z411" s="38"/>
      <c r="AA411" s="38"/>
    </row>
    <row r="412" spans="18:27" x14ac:dyDescent="0.35">
      <c r="R412" s="38"/>
      <c r="S412" s="38"/>
      <c r="T412" s="38"/>
      <c r="U412" s="38"/>
      <c r="V412" s="38"/>
      <c r="W412" s="38"/>
      <c r="X412" s="38"/>
      <c r="Y412" s="38"/>
      <c r="Z412" s="38"/>
      <c r="AA412" s="38"/>
    </row>
    <row r="413" spans="18:27" x14ac:dyDescent="0.35">
      <c r="R413" s="38"/>
      <c r="S413" s="38"/>
      <c r="T413" s="38"/>
      <c r="U413" s="38"/>
      <c r="V413" s="38"/>
      <c r="W413" s="38"/>
      <c r="X413" s="38"/>
      <c r="Y413" s="38"/>
      <c r="Z413" s="38"/>
      <c r="AA413" s="38"/>
    </row>
    <row r="414" spans="18:27" x14ac:dyDescent="0.35">
      <c r="R414" s="38"/>
      <c r="S414" s="38"/>
      <c r="T414" s="38"/>
      <c r="U414" s="38"/>
      <c r="V414" s="38"/>
      <c r="W414" s="38"/>
      <c r="X414" s="38"/>
      <c r="Y414" s="38"/>
      <c r="Z414" s="38"/>
      <c r="AA414" s="38"/>
    </row>
    <row r="415" spans="18:27" x14ac:dyDescent="0.35">
      <c r="R415" s="38"/>
      <c r="S415" s="38"/>
      <c r="T415" s="38"/>
      <c r="U415" s="38"/>
      <c r="V415" s="38"/>
      <c r="W415" s="38"/>
      <c r="X415" s="38"/>
      <c r="Y415" s="38"/>
      <c r="Z415" s="38"/>
      <c r="AA415" s="38"/>
    </row>
    <row r="416" spans="18:27" x14ac:dyDescent="0.35">
      <c r="R416" s="38"/>
      <c r="S416" s="38"/>
      <c r="T416" s="38"/>
      <c r="U416" s="38"/>
      <c r="V416" s="38"/>
      <c r="W416" s="38"/>
      <c r="X416" s="38"/>
      <c r="Y416" s="38"/>
      <c r="Z416" s="38"/>
      <c r="AA416" s="38"/>
    </row>
    <row r="417" spans="18:27" x14ac:dyDescent="0.35">
      <c r="R417" s="38"/>
      <c r="S417" s="38"/>
      <c r="T417" s="38"/>
      <c r="U417" s="38"/>
      <c r="V417" s="38"/>
      <c r="W417" s="38"/>
      <c r="X417" s="38"/>
      <c r="Y417" s="38"/>
      <c r="Z417" s="38"/>
      <c r="AA417" s="38"/>
    </row>
    <row r="418" spans="18:27" x14ac:dyDescent="0.35">
      <c r="R418" s="38"/>
      <c r="S418" s="38"/>
      <c r="T418" s="38"/>
      <c r="U418" s="38"/>
      <c r="V418" s="38"/>
      <c r="W418" s="38"/>
      <c r="X418" s="38"/>
      <c r="Y418" s="38"/>
      <c r="Z418" s="38"/>
      <c r="AA418" s="38"/>
    </row>
    <row r="419" spans="18:27" x14ac:dyDescent="0.35">
      <c r="R419" s="38"/>
      <c r="S419" s="38"/>
      <c r="T419" s="38"/>
      <c r="U419" s="38"/>
      <c r="V419" s="38"/>
      <c r="W419" s="38"/>
      <c r="X419" s="38"/>
      <c r="Y419" s="38"/>
      <c r="Z419" s="38"/>
      <c r="AA419" s="38"/>
    </row>
    <row r="420" spans="18:27" x14ac:dyDescent="0.35">
      <c r="R420" s="38"/>
      <c r="S420" s="38"/>
      <c r="T420" s="38"/>
      <c r="U420" s="38"/>
      <c r="V420" s="38"/>
      <c r="W420" s="38"/>
      <c r="X420" s="38"/>
      <c r="Y420" s="38"/>
      <c r="Z420" s="38"/>
      <c r="AA420" s="38"/>
    </row>
    <row r="421" spans="18:27" x14ac:dyDescent="0.35">
      <c r="R421" s="38"/>
      <c r="S421" s="38"/>
      <c r="T421" s="38"/>
      <c r="U421" s="38"/>
      <c r="V421" s="38"/>
      <c r="W421" s="38"/>
      <c r="X421" s="38"/>
      <c r="Y421" s="38"/>
      <c r="Z421" s="38"/>
      <c r="AA421" s="38"/>
    </row>
    <row r="422" spans="18:27" x14ac:dyDescent="0.35">
      <c r="R422" s="38"/>
      <c r="S422" s="38"/>
      <c r="T422" s="38"/>
      <c r="U422" s="38"/>
      <c r="V422" s="38"/>
      <c r="W422" s="38"/>
      <c r="X422" s="38"/>
      <c r="Y422" s="38"/>
      <c r="Z422" s="38"/>
      <c r="AA422" s="38"/>
    </row>
    <row r="423" spans="18:27" x14ac:dyDescent="0.35">
      <c r="R423" s="38"/>
      <c r="S423" s="38"/>
      <c r="T423" s="38"/>
      <c r="U423" s="38"/>
      <c r="V423" s="38"/>
      <c r="W423" s="38"/>
      <c r="X423" s="38"/>
      <c r="Y423" s="38"/>
      <c r="Z423" s="38"/>
      <c r="AA423" s="38"/>
    </row>
    <row r="424" spans="18:27" x14ac:dyDescent="0.35">
      <c r="R424" s="38"/>
      <c r="S424" s="38"/>
      <c r="T424" s="38"/>
      <c r="U424" s="38"/>
      <c r="V424" s="38"/>
      <c r="W424" s="38"/>
      <c r="X424" s="38"/>
      <c r="Y424" s="38"/>
      <c r="Z424" s="38"/>
      <c r="AA424" s="38"/>
    </row>
    <row r="425" spans="18:27" x14ac:dyDescent="0.35">
      <c r="R425" s="38"/>
      <c r="S425" s="38"/>
      <c r="T425" s="38"/>
      <c r="U425" s="38"/>
      <c r="V425" s="38"/>
      <c r="W425" s="38"/>
      <c r="X425" s="38"/>
      <c r="Y425" s="38"/>
      <c r="Z425" s="38"/>
      <c r="AA425" s="38"/>
    </row>
    <row r="426" spans="18:27" x14ac:dyDescent="0.35">
      <c r="R426" s="38"/>
      <c r="S426" s="38"/>
      <c r="T426" s="38"/>
      <c r="U426" s="38"/>
      <c r="V426" s="38"/>
      <c r="W426" s="38"/>
      <c r="X426" s="38"/>
      <c r="Y426" s="38"/>
      <c r="Z426" s="38"/>
      <c r="AA426" s="38"/>
    </row>
    <row r="427" spans="18:27" x14ac:dyDescent="0.35">
      <c r="R427" s="38"/>
      <c r="S427" s="38"/>
      <c r="T427" s="38"/>
      <c r="U427" s="38"/>
      <c r="V427" s="38"/>
      <c r="W427" s="38"/>
      <c r="X427" s="38"/>
      <c r="Y427" s="38"/>
      <c r="Z427" s="38"/>
      <c r="AA427" s="38"/>
    </row>
    <row r="428" spans="18:27" x14ac:dyDescent="0.35">
      <c r="R428" s="38"/>
      <c r="S428" s="38"/>
      <c r="T428" s="38"/>
      <c r="U428" s="38"/>
      <c r="V428" s="38"/>
      <c r="W428" s="38"/>
      <c r="X428" s="38"/>
      <c r="Y428" s="38"/>
      <c r="Z428" s="38"/>
      <c r="AA428" s="38"/>
    </row>
    <row r="429" spans="18:27" x14ac:dyDescent="0.35">
      <c r="R429" s="38"/>
      <c r="S429" s="38"/>
      <c r="T429" s="38"/>
      <c r="U429" s="38"/>
      <c r="V429" s="38"/>
      <c r="W429" s="38"/>
      <c r="X429" s="38"/>
      <c r="Y429" s="38"/>
      <c r="Z429" s="38"/>
      <c r="AA429" s="38"/>
    </row>
    <row r="430" spans="18:27" x14ac:dyDescent="0.35">
      <c r="R430" s="38"/>
      <c r="S430" s="38"/>
      <c r="T430" s="38"/>
      <c r="U430" s="38"/>
      <c r="V430" s="38"/>
      <c r="W430" s="38"/>
      <c r="X430" s="38"/>
      <c r="Y430" s="38"/>
      <c r="Z430" s="38"/>
      <c r="AA430" s="38"/>
    </row>
    <row r="431" spans="18:27" x14ac:dyDescent="0.35">
      <c r="R431" s="38"/>
      <c r="S431" s="38"/>
      <c r="T431" s="38"/>
      <c r="U431" s="38"/>
      <c r="V431" s="38"/>
      <c r="W431" s="38"/>
      <c r="X431" s="38"/>
      <c r="Y431" s="38"/>
      <c r="Z431" s="38"/>
      <c r="AA431" s="38"/>
    </row>
    <row r="432" spans="18:27" x14ac:dyDescent="0.35">
      <c r="R432" s="38"/>
      <c r="S432" s="38"/>
      <c r="T432" s="38"/>
      <c r="U432" s="38"/>
      <c r="V432" s="38"/>
      <c r="W432" s="38"/>
      <c r="X432" s="38"/>
      <c r="Y432" s="38"/>
      <c r="Z432" s="38"/>
      <c r="AA432" s="38"/>
    </row>
    <row r="433" spans="18:27" x14ac:dyDescent="0.35">
      <c r="R433" s="38"/>
      <c r="S433" s="38"/>
      <c r="T433" s="38"/>
      <c r="U433" s="38"/>
      <c r="V433" s="38"/>
      <c r="W433" s="38"/>
      <c r="X433" s="38"/>
      <c r="Y433" s="38"/>
      <c r="Z433" s="38"/>
      <c r="AA433" s="38"/>
    </row>
    <row r="434" spans="18:27" x14ac:dyDescent="0.35">
      <c r="R434" s="38"/>
      <c r="S434" s="38"/>
      <c r="T434" s="38"/>
      <c r="U434" s="38"/>
      <c r="V434" s="38"/>
      <c r="W434" s="38"/>
      <c r="X434" s="38"/>
      <c r="Y434" s="38"/>
      <c r="Z434" s="38"/>
      <c r="AA434" s="38"/>
    </row>
    <row r="435" spans="18:27" x14ac:dyDescent="0.35">
      <c r="R435" s="38"/>
      <c r="S435" s="38"/>
      <c r="T435" s="38"/>
      <c r="U435" s="38"/>
      <c r="V435" s="38"/>
      <c r="W435" s="38"/>
      <c r="X435" s="38"/>
      <c r="Y435" s="38"/>
      <c r="Z435" s="38"/>
      <c r="AA435" s="38"/>
    </row>
    <row r="436" spans="18:27" x14ac:dyDescent="0.35">
      <c r="R436" s="38"/>
      <c r="S436" s="38"/>
      <c r="T436" s="38"/>
      <c r="U436" s="38"/>
      <c r="V436" s="38"/>
      <c r="W436" s="38"/>
      <c r="X436" s="38"/>
      <c r="Y436" s="38"/>
      <c r="Z436" s="38"/>
      <c r="AA436" s="38"/>
    </row>
    <row r="437" spans="18:27" x14ac:dyDescent="0.35">
      <c r="R437" s="38"/>
      <c r="S437" s="38"/>
      <c r="T437" s="38"/>
      <c r="U437" s="38"/>
      <c r="V437" s="38"/>
      <c r="W437" s="38"/>
      <c r="X437" s="38"/>
      <c r="Y437" s="38"/>
      <c r="Z437" s="38"/>
      <c r="AA437" s="38"/>
    </row>
    <row r="438" spans="18:27" x14ac:dyDescent="0.35">
      <c r="R438" s="38"/>
      <c r="S438" s="38"/>
      <c r="T438" s="38"/>
      <c r="U438" s="38"/>
      <c r="V438" s="38"/>
      <c r="W438" s="38"/>
      <c r="X438" s="38"/>
      <c r="Y438" s="38"/>
      <c r="Z438" s="38"/>
      <c r="AA438" s="38"/>
    </row>
    <row r="439" spans="18:27" x14ac:dyDescent="0.35">
      <c r="R439" s="38"/>
      <c r="S439" s="38"/>
      <c r="T439" s="38"/>
      <c r="U439" s="38"/>
      <c r="V439" s="38"/>
      <c r="W439" s="38"/>
      <c r="X439" s="38"/>
      <c r="Y439" s="38"/>
      <c r="Z439" s="38"/>
      <c r="AA439" s="38"/>
    </row>
    <row r="440" spans="18:27" x14ac:dyDescent="0.35">
      <c r="R440" s="38"/>
      <c r="S440" s="38"/>
      <c r="T440" s="38"/>
      <c r="U440" s="38"/>
      <c r="V440" s="38"/>
      <c r="W440" s="38"/>
      <c r="X440" s="38"/>
      <c r="Y440" s="38"/>
      <c r="Z440" s="38"/>
      <c r="AA440" s="38"/>
    </row>
    <row r="441" spans="18:27" x14ac:dyDescent="0.35">
      <c r="R441" s="38"/>
      <c r="S441" s="38"/>
      <c r="T441" s="38"/>
      <c r="U441" s="38"/>
      <c r="V441" s="38"/>
      <c r="W441" s="38"/>
      <c r="X441" s="38"/>
      <c r="Y441" s="38"/>
      <c r="Z441" s="38"/>
      <c r="AA441" s="38"/>
    </row>
    <row r="442" spans="18:27" x14ac:dyDescent="0.35">
      <c r="R442" s="38"/>
      <c r="S442" s="38"/>
      <c r="T442" s="38"/>
      <c r="U442" s="38"/>
      <c r="V442" s="38"/>
      <c r="W442" s="38"/>
      <c r="X442" s="38"/>
      <c r="Y442" s="38"/>
      <c r="Z442" s="38"/>
      <c r="AA442" s="38"/>
    </row>
    <row r="443" spans="18:27" x14ac:dyDescent="0.35">
      <c r="R443" s="38"/>
      <c r="S443" s="38"/>
      <c r="T443" s="38"/>
      <c r="U443" s="38"/>
      <c r="V443" s="38"/>
      <c r="W443" s="38"/>
      <c r="X443" s="38"/>
      <c r="Y443" s="38"/>
      <c r="Z443" s="38"/>
      <c r="AA443" s="38"/>
    </row>
    <row r="444" spans="18:27" x14ac:dyDescent="0.35">
      <c r="R444" s="38"/>
      <c r="S444" s="38"/>
      <c r="T444" s="38"/>
      <c r="U444" s="38"/>
      <c r="V444" s="38"/>
      <c r="W444" s="38"/>
      <c r="X444" s="38"/>
      <c r="Y444" s="38"/>
      <c r="Z444" s="38"/>
      <c r="AA444" s="38"/>
    </row>
    <row r="445" spans="18:27" x14ac:dyDescent="0.35">
      <c r="R445" s="38"/>
      <c r="S445" s="38"/>
      <c r="T445" s="38"/>
      <c r="U445" s="38"/>
      <c r="V445" s="38"/>
      <c r="W445" s="38"/>
      <c r="X445" s="38"/>
      <c r="Y445" s="38"/>
      <c r="Z445" s="38"/>
      <c r="AA445" s="38"/>
    </row>
    <row r="446" spans="18:27" x14ac:dyDescent="0.35">
      <c r="R446" s="38"/>
      <c r="S446" s="38"/>
      <c r="T446" s="38"/>
      <c r="U446" s="38"/>
      <c r="V446" s="38"/>
      <c r="W446" s="38"/>
      <c r="X446" s="38"/>
      <c r="Y446" s="38"/>
      <c r="Z446" s="38"/>
      <c r="AA446" s="38"/>
    </row>
    <row r="447" spans="18:27" x14ac:dyDescent="0.35">
      <c r="R447" s="38"/>
      <c r="S447" s="38"/>
      <c r="T447" s="38"/>
      <c r="U447" s="38"/>
      <c r="V447" s="38"/>
      <c r="W447" s="38"/>
      <c r="X447" s="38"/>
      <c r="Y447" s="38"/>
      <c r="Z447" s="38"/>
      <c r="AA447" s="38"/>
    </row>
    <row r="448" spans="18:27" x14ac:dyDescent="0.35">
      <c r="R448" s="38"/>
      <c r="S448" s="38"/>
      <c r="T448" s="38"/>
      <c r="U448" s="38"/>
      <c r="V448" s="38"/>
      <c r="W448" s="38"/>
      <c r="X448" s="38"/>
      <c r="Y448" s="38"/>
      <c r="Z448" s="38"/>
      <c r="AA448" s="38"/>
    </row>
    <row r="449" spans="18:27" x14ac:dyDescent="0.35">
      <c r="R449" s="38"/>
      <c r="S449" s="38"/>
      <c r="T449" s="38"/>
      <c r="U449" s="38"/>
      <c r="V449" s="38"/>
      <c r="W449" s="38"/>
      <c r="X449" s="38"/>
      <c r="Y449" s="38"/>
      <c r="Z449" s="38"/>
      <c r="AA449" s="38"/>
    </row>
    <row r="450" spans="18:27" x14ac:dyDescent="0.35">
      <c r="R450" s="38"/>
      <c r="S450" s="38"/>
      <c r="T450" s="38"/>
      <c r="U450" s="38"/>
      <c r="V450" s="38"/>
      <c r="W450" s="38"/>
      <c r="X450" s="38"/>
      <c r="Y450" s="38"/>
      <c r="Z450" s="38"/>
      <c r="AA450" s="38"/>
    </row>
    <row r="451" spans="18:27" x14ac:dyDescent="0.35">
      <c r="R451" s="38"/>
      <c r="S451" s="38"/>
      <c r="T451" s="38"/>
      <c r="U451" s="38"/>
      <c r="V451" s="38"/>
      <c r="W451" s="38"/>
      <c r="X451" s="38"/>
      <c r="Y451" s="38"/>
      <c r="Z451" s="38"/>
      <c r="AA451" s="38"/>
    </row>
    <row r="452" spans="18:27" x14ac:dyDescent="0.35">
      <c r="R452" s="38"/>
      <c r="S452" s="38"/>
      <c r="T452" s="38"/>
      <c r="U452" s="38"/>
      <c r="V452" s="38"/>
      <c r="W452" s="38"/>
      <c r="X452" s="38"/>
      <c r="Y452" s="38"/>
      <c r="Z452" s="38"/>
      <c r="AA452" s="38"/>
    </row>
    <row r="453" spans="18:27" x14ac:dyDescent="0.35">
      <c r="R453" s="38"/>
      <c r="S453" s="38"/>
      <c r="T453" s="38"/>
      <c r="U453" s="38"/>
      <c r="V453" s="38"/>
      <c r="W453" s="38"/>
      <c r="X453" s="38"/>
      <c r="Y453" s="38"/>
      <c r="Z453" s="38"/>
      <c r="AA453" s="38"/>
    </row>
    <row r="454" spans="18:27" x14ac:dyDescent="0.35">
      <c r="R454" s="38"/>
      <c r="S454" s="38"/>
      <c r="T454" s="38"/>
      <c r="U454" s="38"/>
      <c r="V454" s="38"/>
      <c r="W454" s="38"/>
      <c r="X454" s="38"/>
      <c r="Y454" s="38"/>
      <c r="Z454" s="38"/>
      <c r="AA454" s="38"/>
    </row>
    <row r="455" spans="18:27" x14ac:dyDescent="0.35">
      <c r="R455" s="38"/>
      <c r="S455" s="38"/>
      <c r="T455" s="38"/>
      <c r="U455" s="38"/>
      <c r="V455" s="38"/>
      <c r="W455" s="38"/>
      <c r="X455" s="38"/>
      <c r="Y455" s="38"/>
      <c r="Z455" s="38"/>
      <c r="AA455" s="38"/>
    </row>
    <row r="456" spans="18:27" x14ac:dyDescent="0.35">
      <c r="R456" s="38"/>
      <c r="S456" s="38"/>
      <c r="T456" s="38"/>
      <c r="U456" s="38"/>
      <c r="V456" s="38"/>
      <c r="W456" s="38"/>
      <c r="X456" s="38"/>
      <c r="Y456" s="38"/>
      <c r="Z456" s="38"/>
      <c r="AA456" s="38"/>
    </row>
    <row r="457" spans="18:27" x14ac:dyDescent="0.35">
      <c r="R457" s="38"/>
      <c r="S457" s="38"/>
      <c r="T457" s="38"/>
      <c r="U457" s="38"/>
      <c r="V457" s="38"/>
      <c r="W457" s="38"/>
      <c r="X457" s="38"/>
      <c r="Y457" s="38"/>
      <c r="Z457" s="38"/>
      <c r="AA457" s="38"/>
    </row>
    <row r="458" spans="18:27" x14ac:dyDescent="0.35">
      <c r="R458" s="38"/>
      <c r="S458" s="38"/>
      <c r="T458" s="38"/>
      <c r="U458" s="38"/>
      <c r="V458" s="38"/>
      <c r="W458" s="38"/>
      <c r="X458" s="38"/>
      <c r="Y458" s="38"/>
      <c r="Z458" s="38"/>
      <c r="AA458" s="38"/>
    </row>
    <row r="459" spans="18:27" x14ac:dyDescent="0.35">
      <c r="R459" s="38"/>
      <c r="S459" s="38"/>
      <c r="T459" s="38"/>
      <c r="U459" s="38"/>
      <c r="V459" s="38"/>
      <c r="W459" s="38"/>
      <c r="X459" s="38"/>
      <c r="Y459" s="38"/>
      <c r="Z459" s="38"/>
      <c r="AA459" s="38"/>
    </row>
    <row r="460" spans="18:27" x14ac:dyDescent="0.35">
      <c r="R460" s="38"/>
      <c r="S460" s="38"/>
      <c r="T460" s="38"/>
      <c r="U460" s="38"/>
      <c r="V460" s="38"/>
      <c r="W460" s="38"/>
      <c r="X460" s="38"/>
      <c r="Y460" s="38"/>
      <c r="Z460" s="38"/>
      <c r="AA460" s="38"/>
    </row>
    <row r="461" spans="18:27" x14ac:dyDescent="0.35">
      <c r="R461" s="38"/>
      <c r="S461" s="38"/>
      <c r="T461" s="38"/>
      <c r="U461" s="38"/>
      <c r="V461" s="38"/>
      <c r="W461" s="38"/>
      <c r="X461" s="38"/>
      <c r="Y461" s="38"/>
      <c r="Z461" s="38"/>
      <c r="AA461" s="38"/>
    </row>
    <row r="462" spans="18:27" x14ac:dyDescent="0.35">
      <c r="R462" s="38"/>
      <c r="S462" s="38"/>
      <c r="T462" s="38"/>
      <c r="U462" s="38"/>
      <c r="V462" s="38"/>
      <c r="W462" s="38"/>
      <c r="X462" s="38"/>
      <c r="Y462" s="38"/>
      <c r="Z462" s="38"/>
      <c r="AA462" s="38"/>
    </row>
    <row r="463" spans="18:27" x14ac:dyDescent="0.35">
      <c r="R463" s="38"/>
      <c r="S463" s="38"/>
      <c r="T463" s="38"/>
      <c r="U463" s="38"/>
      <c r="V463" s="38"/>
      <c r="W463" s="38"/>
      <c r="X463" s="38"/>
      <c r="Y463" s="38"/>
      <c r="Z463" s="38"/>
      <c r="AA463" s="38"/>
    </row>
    <row r="464" spans="18:27" x14ac:dyDescent="0.35">
      <c r="R464" s="38"/>
      <c r="S464" s="38"/>
      <c r="T464" s="38"/>
      <c r="U464" s="38"/>
      <c r="V464" s="38"/>
      <c r="W464" s="38"/>
      <c r="X464" s="38"/>
      <c r="Y464" s="38"/>
      <c r="Z464" s="38"/>
      <c r="AA464" s="38"/>
    </row>
    <row r="465" spans="18:27" x14ac:dyDescent="0.35">
      <c r="R465" s="38"/>
      <c r="S465" s="38"/>
      <c r="T465" s="38"/>
      <c r="U465" s="38"/>
      <c r="V465" s="38"/>
      <c r="W465" s="38"/>
      <c r="X465" s="38"/>
      <c r="Y465" s="38"/>
      <c r="Z465" s="38"/>
      <c r="AA465" s="38"/>
    </row>
    <row r="466" spans="18:27" x14ac:dyDescent="0.35">
      <c r="R466" s="38"/>
      <c r="S466" s="38"/>
      <c r="T466" s="38"/>
      <c r="U466" s="38"/>
      <c r="V466" s="38"/>
      <c r="W466" s="38"/>
      <c r="X466" s="38"/>
      <c r="Y466" s="38"/>
      <c r="Z466" s="38"/>
      <c r="AA466" s="38"/>
    </row>
    <row r="467" spans="18:27" x14ac:dyDescent="0.35">
      <c r="R467" s="38"/>
      <c r="S467" s="38"/>
      <c r="T467" s="38"/>
      <c r="U467" s="38"/>
      <c r="V467" s="38"/>
      <c r="W467" s="38"/>
      <c r="X467" s="38"/>
      <c r="Y467" s="38"/>
      <c r="Z467" s="38"/>
      <c r="AA467" s="38"/>
    </row>
    <row r="468" spans="18:27" x14ac:dyDescent="0.35">
      <c r="R468" s="38"/>
      <c r="S468" s="38"/>
      <c r="T468" s="38"/>
      <c r="U468" s="38"/>
      <c r="V468" s="38"/>
      <c r="W468" s="38"/>
      <c r="X468" s="38"/>
      <c r="Y468" s="38"/>
      <c r="Z468" s="38"/>
      <c r="AA468" s="38"/>
    </row>
    <row r="469" spans="18:27" x14ac:dyDescent="0.35">
      <c r="R469" s="38"/>
      <c r="S469" s="38"/>
      <c r="T469" s="38"/>
      <c r="U469" s="38"/>
      <c r="V469" s="38"/>
      <c r="W469" s="38"/>
      <c r="X469" s="38"/>
      <c r="Y469" s="38"/>
      <c r="Z469" s="38"/>
      <c r="AA469" s="38"/>
    </row>
    <row r="470" spans="18:27" x14ac:dyDescent="0.35">
      <c r="R470" s="38"/>
      <c r="S470" s="38"/>
      <c r="T470" s="38"/>
      <c r="U470" s="38"/>
      <c r="V470" s="38"/>
      <c r="W470" s="38"/>
      <c r="X470" s="38"/>
      <c r="Y470" s="38"/>
      <c r="Z470" s="38"/>
      <c r="AA470" s="38"/>
    </row>
    <row r="471" spans="18:27" x14ac:dyDescent="0.35">
      <c r="R471" s="38"/>
      <c r="S471" s="38"/>
      <c r="T471" s="38"/>
      <c r="U471" s="38"/>
      <c r="V471" s="38"/>
      <c r="W471" s="38"/>
      <c r="X471" s="38"/>
      <c r="Y471" s="38"/>
      <c r="Z471" s="38"/>
      <c r="AA471" s="38"/>
    </row>
    <row r="472" spans="18:27" x14ac:dyDescent="0.35">
      <c r="R472" s="38"/>
      <c r="S472" s="38"/>
      <c r="T472" s="38"/>
      <c r="U472" s="38"/>
      <c r="V472" s="38"/>
      <c r="W472" s="38"/>
      <c r="X472" s="38"/>
      <c r="Y472" s="38"/>
      <c r="Z472" s="38"/>
      <c r="AA472" s="38"/>
    </row>
    <row r="473" spans="18:27" x14ac:dyDescent="0.35">
      <c r="R473" s="38"/>
      <c r="S473" s="38"/>
      <c r="T473" s="38"/>
      <c r="U473" s="38"/>
      <c r="V473" s="38"/>
      <c r="W473" s="38"/>
      <c r="X473" s="38"/>
      <c r="Y473" s="38"/>
      <c r="Z473" s="38"/>
      <c r="AA473" s="38"/>
    </row>
    <row r="474" spans="18:27" x14ac:dyDescent="0.35">
      <c r="R474" s="38"/>
      <c r="S474" s="38"/>
      <c r="T474" s="38"/>
      <c r="U474" s="38"/>
      <c r="V474" s="38"/>
      <c r="W474" s="38"/>
      <c r="X474" s="38"/>
      <c r="Y474" s="38"/>
      <c r="Z474" s="38"/>
      <c r="AA474" s="38"/>
    </row>
    <row r="475" spans="18:27" x14ac:dyDescent="0.35">
      <c r="R475" s="38"/>
      <c r="S475" s="38"/>
      <c r="T475" s="38"/>
      <c r="U475" s="38"/>
      <c r="V475" s="38"/>
      <c r="W475" s="38"/>
      <c r="X475" s="38"/>
      <c r="Y475" s="38"/>
      <c r="Z475" s="38"/>
      <c r="AA475" s="38"/>
    </row>
    <row r="476" spans="18:27" x14ac:dyDescent="0.35">
      <c r="R476" s="38"/>
      <c r="S476" s="38"/>
      <c r="T476" s="38"/>
      <c r="U476" s="38"/>
      <c r="V476" s="38"/>
      <c r="W476" s="38"/>
      <c r="X476" s="38"/>
      <c r="Y476" s="38"/>
      <c r="Z476" s="38"/>
      <c r="AA476" s="38"/>
    </row>
    <row r="477" spans="18:27" x14ac:dyDescent="0.35">
      <c r="R477" s="38"/>
      <c r="S477" s="38"/>
      <c r="T477" s="38"/>
      <c r="U477" s="38"/>
      <c r="V477" s="38"/>
      <c r="W477" s="38"/>
      <c r="X477" s="38"/>
      <c r="Y477" s="38"/>
      <c r="Z477" s="38"/>
      <c r="AA477" s="38"/>
    </row>
    <row r="478" spans="18:27" x14ac:dyDescent="0.35">
      <c r="R478" s="38"/>
      <c r="S478" s="38"/>
      <c r="T478" s="38"/>
      <c r="U478" s="38"/>
      <c r="V478" s="38"/>
      <c r="W478" s="38"/>
      <c r="X478" s="38"/>
      <c r="Y478" s="38"/>
      <c r="Z478" s="38"/>
      <c r="AA478" s="38"/>
    </row>
    <row r="479" spans="18:27" x14ac:dyDescent="0.35">
      <c r="R479" s="38"/>
      <c r="S479" s="38"/>
      <c r="T479" s="38"/>
      <c r="U479" s="38"/>
      <c r="V479" s="38"/>
      <c r="W479" s="38"/>
      <c r="X479" s="38"/>
      <c r="Y479" s="38"/>
      <c r="Z479" s="38"/>
      <c r="AA479" s="38"/>
    </row>
    <row r="480" spans="18:27" x14ac:dyDescent="0.35">
      <c r="R480" s="38"/>
      <c r="S480" s="38"/>
      <c r="T480" s="38"/>
      <c r="U480" s="38"/>
      <c r="V480" s="38"/>
      <c r="W480" s="38"/>
      <c r="X480" s="38"/>
      <c r="Y480" s="38"/>
      <c r="Z480" s="38"/>
      <c r="AA480" s="38"/>
    </row>
    <row r="481" spans="18:27" x14ac:dyDescent="0.35">
      <c r="R481" s="38"/>
      <c r="S481" s="38"/>
      <c r="T481" s="38"/>
      <c r="U481" s="38"/>
      <c r="V481" s="38"/>
      <c r="W481" s="38"/>
      <c r="X481" s="38"/>
      <c r="Y481" s="38"/>
      <c r="Z481" s="38"/>
      <c r="AA481" s="38"/>
    </row>
    <row r="482" spans="18:27" x14ac:dyDescent="0.35">
      <c r="R482" s="38"/>
      <c r="S482" s="38"/>
      <c r="T482" s="38"/>
      <c r="U482" s="38"/>
      <c r="V482" s="38"/>
      <c r="W482" s="38"/>
      <c r="X482" s="38"/>
      <c r="Y482" s="38"/>
      <c r="Z482" s="38"/>
      <c r="AA482" s="38"/>
    </row>
    <row r="483" spans="18:27" x14ac:dyDescent="0.35">
      <c r="R483" s="38"/>
      <c r="S483" s="38"/>
      <c r="T483" s="38"/>
      <c r="U483" s="38"/>
      <c r="V483" s="38"/>
      <c r="W483" s="38"/>
      <c r="X483" s="38"/>
      <c r="Y483" s="38"/>
      <c r="Z483" s="38"/>
      <c r="AA483" s="38"/>
    </row>
    <row r="484" spans="18:27" x14ac:dyDescent="0.35">
      <c r="R484" s="38"/>
      <c r="S484" s="38"/>
      <c r="T484" s="38"/>
      <c r="U484" s="38"/>
      <c r="V484" s="38"/>
      <c r="W484" s="38"/>
      <c r="X484" s="38"/>
      <c r="Y484" s="38"/>
      <c r="Z484" s="38"/>
      <c r="AA484" s="38"/>
    </row>
    <row r="485" spans="18:27" x14ac:dyDescent="0.35">
      <c r="R485" s="38"/>
      <c r="S485" s="38"/>
      <c r="T485" s="38"/>
      <c r="U485" s="38"/>
      <c r="V485" s="38"/>
      <c r="W485" s="38"/>
      <c r="X485" s="38"/>
      <c r="Y485" s="38"/>
      <c r="Z485" s="38"/>
      <c r="AA485" s="38"/>
    </row>
    <row r="486" spans="18:27" x14ac:dyDescent="0.35">
      <c r="R486" s="38"/>
      <c r="S486" s="38"/>
      <c r="T486" s="38"/>
      <c r="U486" s="38"/>
      <c r="V486" s="38"/>
      <c r="W486" s="38"/>
      <c r="X486" s="38"/>
      <c r="Y486" s="38"/>
      <c r="Z486" s="38"/>
      <c r="AA486" s="38"/>
    </row>
    <row r="487" spans="18:27" x14ac:dyDescent="0.35">
      <c r="R487" s="38"/>
      <c r="S487" s="38"/>
      <c r="T487" s="38"/>
      <c r="U487" s="38"/>
      <c r="V487" s="38"/>
      <c r="W487" s="38"/>
      <c r="X487" s="38"/>
      <c r="Y487" s="38"/>
      <c r="Z487" s="38"/>
      <c r="AA487" s="38"/>
    </row>
    <row r="488" spans="18:27" x14ac:dyDescent="0.35">
      <c r="R488" s="38"/>
      <c r="S488" s="38"/>
      <c r="T488" s="38"/>
      <c r="U488" s="38"/>
      <c r="V488" s="38"/>
      <c r="W488" s="38"/>
      <c r="X488" s="38"/>
      <c r="Y488" s="38"/>
      <c r="Z488" s="38"/>
      <c r="AA488" s="38"/>
    </row>
    <row r="489" spans="18:27" x14ac:dyDescent="0.35">
      <c r="R489" s="38"/>
      <c r="S489" s="38"/>
      <c r="T489" s="38"/>
      <c r="U489" s="38"/>
      <c r="V489" s="38"/>
      <c r="W489" s="38"/>
      <c r="X489" s="38"/>
      <c r="Y489" s="38"/>
      <c r="Z489" s="38"/>
      <c r="AA489" s="38"/>
    </row>
    <row r="490" spans="18:27" x14ac:dyDescent="0.35">
      <c r="R490" s="38"/>
      <c r="S490" s="38"/>
      <c r="T490" s="38"/>
      <c r="U490" s="38"/>
      <c r="V490" s="38"/>
      <c r="W490" s="38"/>
      <c r="X490" s="38"/>
      <c r="Y490" s="38"/>
      <c r="Z490" s="38"/>
      <c r="AA490" s="38"/>
    </row>
    <row r="491" spans="18:27" x14ac:dyDescent="0.35">
      <c r="R491" s="38"/>
      <c r="S491" s="38"/>
      <c r="T491" s="38"/>
      <c r="U491" s="38"/>
      <c r="V491" s="38"/>
      <c r="W491" s="38"/>
      <c r="X491" s="38"/>
      <c r="Y491" s="38"/>
      <c r="Z491" s="38"/>
      <c r="AA491" s="38"/>
    </row>
    <row r="492" spans="18:27" x14ac:dyDescent="0.35">
      <c r="R492" s="38"/>
      <c r="S492" s="38"/>
      <c r="T492" s="38"/>
      <c r="U492" s="38"/>
      <c r="V492" s="38"/>
      <c r="W492" s="38"/>
      <c r="X492" s="38"/>
      <c r="Y492" s="38"/>
      <c r="Z492" s="38"/>
      <c r="AA492" s="38"/>
    </row>
    <row r="493" spans="18:27" x14ac:dyDescent="0.35">
      <c r="R493" s="38"/>
      <c r="S493" s="38"/>
      <c r="T493" s="38"/>
      <c r="U493" s="38"/>
      <c r="V493" s="38"/>
      <c r="W493" s="38"/>
      <c r="X493" s="38"/>
      <c r="Y493" s="38"/>
      <c r="Z493" s="38"/>
      <c r="AA493" s="38"/>
    </row>
    <row r="494" spans="18:27" x14ac:dyDescent="0.35">
      <c r="R494" s="38"/>
      <c r="S494" s="38"/>
      <c r="T494" s="38"/>
      <c r="U494" s="38"/>
      <c r="V494" s="38"/>
      <c r="W494" s="38"/>
      <c r="X494" s="38"/>
      <c r="Y494" s="38"/>
      <c r="Z494" s="38"/>
      <c r="AA494" s="38"/>
    </row>
    <row r="495" spans="18:27" x14ac:dyDescent="0.35">
      <c r="R495" s="38"/>
      <c r="S495" s="38"/>
      <c r="T495" s="38"/>
      <c r="U495" s="38"/>
      <c r="V495" s="38"/>
      <c r="W495" s="38"/>
      <c r="X495" s="38"/>
      <c r="Y495" s="38"/>
      <c r="Z495" s="38"/>
      <c r="AA495" s="38"/>
    </row>
    <row r="496" spans="18:27" x14ac:dyDescent="0.35">
      <c r="R496" s="38"/>
      <c r="S496" s="38"/>
      <c r="T496" s="38"/>
      <c r="U496" s="38"/>
      <c r="V496" s="38"/>
      <c r="W496" s="38"/>
      <c r="X496" s="38"/>
      <c r="Y496" s="38"/>
      <c r="Z496" s="38"/>
      <c r="AA496" s="38"/>
    </row>
    <row r="497" spans="18:27" x14ac:dyDescent="0.35">
      <c r="R497" s="38"/>
      <c r="S497" s="38"/>
      <c r="T497" s="38"/>
      <c r="U497" s="38"/>
      <c r="V497" s="38"/>
      <c r="W497" s="38"/>
      <c r="X497" s="38"/>
      <c r="Y497" s="38"/>
      <c r="Z497" s="38"/>
      <c r="AA497" s="38"/>
    </row>
    <row r="498" spans="18:27" x14ac:dyDescent="0.35">
      <c r="R498" s="38"/>
      <c r="S498" s="38"/>
      <c r="T498" s="38"/>
      <c r="U498" s="38"/>
      <c r="V498" s="38"/>
      <c r="W498" s="38"/>
      <c r="X498" s="38"/>
      <c r="Y498" s="38"/>
      <c r="Z498" s="38"/>
      <c r="AA498" s="38"/>
    </row>
    <row r="499" spans="18:27" x14ac:dyDescent="0.35">
      <c r="R499" s="38"/>
      <c r="S499" s="38"/>
      <c r="T499" s="38"/>
      <c r="U499" s="38"/>
      <c r="V499" s="38"/>
      <c r="W499" s="38"/>
      <c r="X499" s="38"/>
      <c r="Y499" s="38"/>
      <c r="Z499" s="38"/>
      <c r="AA499" s="38"/>
    </row>
    <row r="500" spans="18:27" x14ac:dyDescent="0.35">
      <c r="R500" s="38"/>
      <c r="S500" s="38"/>
      <c r="T500" s="38"/>
      <c r="U500" s="38"/>
      <c r="V500" s="38"/>
      <c r="W500" s="38"/>
      <c r="X500" s="38"/>
      <c r="Y500" s="38"/>
      <c r="Z500" s="38"/>
      <c r="AA500" s="38"/>
    </row>
    <row r="501" spans="18:27" x14ac:dyDescent="0.35">
      <c r="R501" s="38"/>
      <c r="S501" s="38"/>
      <c r="T501" s="38"/>
      <c r="U501" s="38"/>
      <c r="V501" s="38"/>
      <c r="W501" s="38"/>
      <c r="X501" s="38"/>
      <c r="Y501" s="38"/>
      <c r="Z501" s="38"/>
      <c r="AA501" s="38"/>
    </row>
    <row r="502" spans="18:27" x14ac:dyDescent="0.35">
      <c r="R502" s="38"/>
      <c r="S502" s="38"/>
      <c r="T502" s="38"/>
      <c r="U502" s="38"/>
      <c r="V502" s="38"/>
      <c r="W502" s="38"/>
      <c r="X502" s="38"/>
      <c r="Y502" s="38"/>
      <c r="Z502" s="38"/>
      <c r="AA502" s="38"/>
    </row>
    <row r="503" spans="18:27" x14ac:dyDescent="0.35">
      <c r="R503" s="38"/>
      <c r="S503" s="38"/>
      <c r="T503" s="38"/>
      <c r="U503" s="38"/>
      <c r="V503" s="38"/>
      <c r="W503" s="38"/>
      <c r="X503" s="38"/>
      <c r="Y503" s="38"/>
      <c r="Z503" s="38"/>
      <c r="AA503" s="38"/>
    </row>
    <row r="504" spans="18:27" x14ac:dyDescent="0.35">
      <c r="R504" s="38"/>
      <c r="S504" s="38"/>
      <c r="T504" s="38"/>
      <c r="U504" s="38"/>
      <c r="V504" s="38"/>
      <c r="W504" s="38"/>
      <c r="X504" s="38"/>
      <c r="Y504" s="38"/>
      <c r="Z504" s="38"/>
      <c r="AA504" s="38"/>
    </row>
    <row r="505" spans="18:27" x14ac:dyDescent="0.35">
      <c r="R505" s="38"/>
      <c r="S505" s="38"/>
      <c r="T505" s="38"/>
      <c r="U505" s="38"/>
      <c r="V505" s="38"/>
      <c r="W505" s="38"/>
      <c r="X505" s="38"/>
      <c r="Y505" s="38"/>
      <c r="Z505" s="38"/>
      <c r="AA505" s="38"/>
    </row>
    <row r="506" spans="18:27" x14ac:dyDescent="0.35">
      <c r="R506" s="38"/>
      <c r="S506" s="38"/>
      <c r="T506" s="38"/>
      <c r="U506" s="38"/>
      <c r="V506" s="38"/>
      <c r="W506" s="38"/>
      <c r="X506" s="38"/>
      <c r="Y506" s="38"/>
      <c r="Z506" s="38"/>
      <c r="AA506" s="38"/>
    </row>
    <row r="507" spans="18:27" x14ac:dyDescent="0.35">
      <c r="R507" s="38"/>
      <c r="S507" s="38"/>
      <c r="T507" s="38"/>
      <c r="U507" s="38"/>
      <c r="V507" s="38"/>
      <c r="W507" s="38"/>
      <c r="X507" s="38"/>
      <c r="Y507" s="38"/>
      <c r="Z507" s="38"/>
      <c r="AA507" s="38"/>
    </row>
    <row r="508" spans="18:27" x14ac:dyDescent="0.35">
      <c r="R508" s="38"/>
      <c r="S508" s="38"/>
      <c r="T508" s="38"/>
      <c r="U508" s="38"/>
      <c r="V508" s="38"/>
      <c r="W508" s="38"/>
      <c r="X508" s="38"/>
      <c r="Y508" s="38"/>
      <c r="Z508" s="38"/>
      <c r="AA508" s="38"/>
    </row>
    <row r="509" spans="18:27" x14ac:dyDescent="0.35">
      <c r="R509" s="38"/>
      <c r="S509" s="38"/>
      <c r="T509" s="38"/>
      <c r="U509" s="38"/>
      <c r="V509" s="38"/>
      <c r="W509" s="38"/>
      <c r="X509" s="38"/>
      <c r="Y509" s="38"/>
      <c r="Z509" s="38"/>
      <c r="AA509" s="38"/>
    </row>
    <row r="510" spans="18:27" x14ac:dyDescent="0.35">
      <c r="R510" s="38"/>
      <c r="S510" s="38"/>
      <c r="T510" s="38"/>
      <c r="U510" s="38"/>
      <c r="V510" s="38"/>
      <c r="W510" s="38"/>
      <c r="X510" s="38"/>
      <c r="Y510" s="38"/>
      <c r="Z510" s="38"/>
      <c r="AA510" s="38"/>
    </row>
    <row r="511" spans="18:27" x14ac:dyDescent="0.35">
      <c r="R511" s="38"/>
      <c r="S511" s="38"/>
      <c r="T511" s="38"/>
      <c r="U511" s="38"/>
      <c r="V511" s="38"/>
      <c r="W511" s="38"/>
      <c r="X511" s="38"/>
      <c r="Y511" s="38"/>
      <c r="Z511" s="38"/>
      <c r="AA511" s="38"/>
    </row>
    <row r="512" spans="18:27" x14ac:dyDescent="0.35">
      <c r="R512" s="38"/>
      <c r="S512" s="38"/>
      <c r="T512" s="38"/>
      <c r="U512" s="38"/>
      <c r="V512" s="38"/>
      <c r="W512" s="38"/>
      <c r="X512" s="38"/>
      <c r="Y512" s="38"/>
      <c r="Z512" s="38"/>
      <c r="AA512" s="38"/>
    </row>
    <row r="513" spans="18:27" x14ac:dyDescent="0.35">
      <c r="R513" s="38"/>
      <c r="S513" s="38"/>
      <c r="T513" s="38"/>
      <c r="U513" s="38"/>
      <c r="V513" s="38"/>
      <c r="W513" s="38"/>
      <c r="X513" s="38"/>
      <c r="Y513" s="38"/>
      <c r="Z513" s="38"/>
      <c r="AA513" s="38"/>
    </row>
    <row r="514" spans="18:27" x14ac:dyDescent="0.35">
      <c r="R514" s="38"/>
      <c r="S514" s="38"/>
      <c r="T514" s="38"/>
      <c r="U514" s="38"/>
      <c r="V514" s="38"/>
      <c r="W514" s="38"/>
      <c r="X514" s="38"/>
      <c r="Y514" s="38"/>
      <c r="Z514" s="38"/>
      <c r="AA514" s="38"/>
    </row>
    <row r="515" spans="18:27" x14ac:dyDescent="0.35">
      <c r="R515" s="38"/>
      <c r="S515" s="38"/>
      <c r="T515" s="38"/>
      <c r="U515" s="38"/>
      <c r="V515" s="38"/>
      <c r="W515" s="38"/>
      <c r="X515" s="38"/>
      <c r="Y515" s="38"/>
      <c r="Z515" s="38"/>
      <c r="AA515" s="38"/>
    </row>
    <row r="516" spans="18:27" x14ac:dyDescent="0.35">
      <c r="R516" s="38"/>
      <c r="S516" s="38"/>
      <c r="T516" s="38"/>
      <c r="U516" s="38"/>
      <c r="V516" s="38"/>
      <c r="W516" s="38"/>
      <c r="X516" s="38"/>
      <c r="Y516" s="38"/>
      <c r="Z516" s="38"/>
      <c r="AA516" s="38"/>
    </row>
    <row r="517" spans="18:27" x14ac:dyDescent="0.35">
      <c r="R517" s="38"/>
      <c r="S517" s="38"/>
      <c r="T517" s="38"/>
      <c r="U517" s="38"/>
      <c r="V517" s="38"/>
      <c r="W517" s="38"/>
      <c r="X517" s="38"/>
      <c r="Y517" s="38"/>
      <c r="Z517" s="38"/>
      <c r="AA517" s="38"/>
    </row>
    <row r="518" spans="18:27" x14ac:dyDescent="0.35">
      <c r="R518" s="38"/>
      <c r="S518" s="38"/>
      <c r="T518" s="38"/>
      <c r="U518" s="38"/>
      <c r="V518" s="38"/>
      <c r="W518" s="38"/>
      <c r="X518" s="38"/>
      <c r="Y518" s="38"/>
      <c r="Z518" s="38"/>
      <c r="AA518" s="38"/>
    </row>
    <row r="519" spans="18:27" x14ac:dyDescent="0.35">
      <c r="R519" s="38"/>
      <c r="S519" s="38"/>
      <c r="T519" s="38"/>
      <c r="U519" s="38"/>
      <c r="V519" s="38"/>
      <c r="W519" s="38"/>
      <c r="X519" s="38"/>
      <c r="Y519" s="38"/>
      <c r="Z519" s="38"/>
      <c r="AA519" s="38"/>
    </row>
    <row r="520" spans="18:27" x14ac:dyDescent="0.35">
      <c r="R520" s="38"/>
      <c r="S520" s="38"/>
      <c r="T520" s="38"/>
      <c r="U520" s="38"/>
      <c r="V520" s="38"/>
      <c r="W520" s="38"/>
      <c r="X520" s="38"/>
      <c r="Y520" s="38"/>
      <c r="Z520" s="38"/>
      <c r="AA520" s="38"/>
    </row>
    <row r="521" spans="18:27" x14ac:dyDescent="0.35">
      <c r="R521" s="38"/>
      <c r="S521" s="38"/>
      <c r="T521" s="38"/>
      <c r="U521" s="38"/>
      <c r="V521" s="38"/>
      <c r="W521" s="38"/>
      <c r="X521" s="38"/>
      <c r="Y521" s="38"/>
      <c r="Z521" s="38"/>
      <c r="AA521" s="38"/>
    </row>
    <row r="522" spans="18:27" x14ac:dyDescent="0.35">
      <c r="R522" s="38"/>
      <c r="S522" s="38"/>
      <c r="T522" s="38"/>
      <c r="U522" s="38"/>
      <c r="V522" s="38"/>
      <c r="W522" s="38"/>
      <c r="X522" s="38"/>
      <c r="Y522" s="38"/>
      <c r="Z522" s="38"/>
      <c r="AA522" s="38"/>
    </row>
    <row r="523" spans="18:27" x14ac:dyDescent="0.35">
      <c r="R523" s="38"/>
      <c r="S523" s="38"/>
      <c r="T523" s="38"/>
      <c r="U523" s="38"/>
      <c r="V523" s="38"/>
      <c r="W523" s="38"/>
      <c r="X523" s="38"/>
      <c r="Y523" s="38"/>
      <c r="Z523" s="38"/>
      <c r="AA523" s="38"/>
    </row>
    <row r="524" spans="18:27" x14ac:dyDescent="0.35">
      <c r="R524" s="38"/>
      <c r="S524" s="38"/>
      <c r="T524" s="38"/>
      <c r="U524" s="38"/>
      <c r="V524" s="38"/>
      <c r="W524" s="38"/>
      <c r="X524" s="38"/>
      <c r="Y524" s="38"/>
      <c r="Z524" s="38"/>
      <c r="AA524" s="38"/>
    </row>
    <row r="525" spans="18:27" x14ac:dyDescent="0.35">
      <c r="R525" s="38"/>
      <c r="S525" s="38"/>
      <c r="T525" s="38"/>
      <c r="U525" s="38"/>
      <c r="V525" s="38"/>
      <c r="W525" s="38"/>
      <c r="X525" s="38"/>
      <c r="Y525" s="38"/>
      <c r="Z525" s="38"/>
      <c r="AA525" s="38"/>
    </row>
    <row r="526" spans="18:27" x14ac:dyDescent="0.35">
      <c r="R526" s="38"/>
      <c r="S526" s="38"/>
      <c r="T526" s="38"/>
      <c r="U526" s="38"/>
      <c r="V526" s="38"/>
      <c r="W526" s="38"/>
      <c r="X526" s="38"/>
      <c r="Y526" s="38"/>
      <c r="Z526" s="38"/>
      <c r="AA526" s="38"/>
    </row>
    <row r="527" spans="18:27" x14ac:dyDescent="0.35">
      <c r="R527" s="38"/>
      <c r="S527" s="38"/>
      <c r="T527" s="38"/>
      <c r="U527" s="38"/>
      <c r="V527" s="38"/>
      <c r="W527" s="38"/>
      <c r="X527" s="38"/>
      <c r="Y527" s="38"/>
      <c r="Z527" s="38"/>
      <c r="AA527" s="38"/>
    </row>
    <row r="528" spans="18:27" x14ac:dyDescent="0.35">
      <c r="R528" s="38"/>
      <c r="S528" s="38"/>
      <c r="T528" s="38"/>
      <c r="U528" s="38"/>
      <c r="V528" s="38"/>
      <c r="W528" s="38"/>
      <c r="X528" s="38"/>
      <c r="Y528" s="38"/>
      <c r="Z528" s="38"/>
      <c r="AA528" s="38"/>
    </row>
    <row r="529" spans="18:27" x14ac:dyDescent="0.35">
      <c r="R529" s="38"/>
      <c r="S529" s="38"/>
      <c r="T529" s="38"/>
      <c r="U529" s="38"/>
      <c r="V529" s="38"/>
      <c r="W529" s="38"/>
      <c r="X529" s="38"/>
      <c r="Y529" s="38"/>
      <c r="Z529" s="38"/>
      <c r="AA529" s="38"/>
    </row>
    <row r="530" spans="18:27" x14ac:dyDescent="0.35">
      <c r="R530" s="38"/>
      <c r="S530" s="38"/>
      <c r="T530" s="38"/>
      <c r="U530" s="38"/>
      <c r="V530" s="38"/>
      <c r="W530" s="38"/>
      <c r="X530" s="38"/>
      <c r="Y530" s="38"/>
      <c r="Z530" s="38"/>
      <c r="AA530" s="38"/>
    </row>
    <row r="531" spans="18:27" x14ac:dyDescent="0.35">
      <c r="R531" s="38"/>
      <c r="S531" s="38"/>
      <c r="T531" s="38"/>
      <c r="U531" s="38"/>
      <c r="V531" s="38"/>
      <c r="W531" s="38"/>
      <c r="X531" s="38"/>
      <c r="Y531" s="38"/>
      <c r="Z531" s="38"/>
      <c r="AA531" s="38"/>
    </row>
    <row r="532" spans="18:27" x14ac:dyDescent="0.35">
      <c r="R532" s="38"/>
      <c r="S532" s="38"/>
      <c r="T532" s="38"/>
      <c r="U532" s="38"/>
      <c r="V532" s="38"/>
      <c r="W532" s="38"/>
      <c r="X532" s="38"/>
      <c r="Y532" s="38"/>
      <c r="Z532" s="38"/>
      <c r="AA532" s="38"/>
    </row>
    <row r="533" spans="18:27" x14ac:dyDescent="0.35">
      <c r="R533" s="38"/>
      <c r="S533" s="38"/>
      <c r="T533" s="38"/>
      <c r="U533" s="38"/>
      <c r="V533" s="38"/>
      <c r="W533" s="38"/>
      <c r="X533" s="38"/>
      <c r="Y533" s="38"/>
      <c r="Z533" s="38"/>
      <c r="AA533" s="38"/>
    </row>
    <row r="534" spans="18:27" x14ac:dyDescent="0.35">
      <c r="R534" s="38"/>
      <c r="S534" s="38"/>
      <c r="T534" s="38"/>
      <c r="U534" s="38"/>
      <c r="V534" s="38"/>
      <c r="W534" s="38"/>
      <c r="X534" s="38"/>
      <c r="Y534" s="38"/>
      <c r="Z534" s="38"/>
      <c r="AA534" s="38"/>
    </row>
    <row r="535" spans="18:27" x14ac:dyDescent="0.35">
      <c r="R535" s="38"/>
      <c r="S535" s="38"/>
      <c r="T535" s="38"/>
      <c r="U535" s="38"/>
      <c r="V535" s="38"/>
      <c r="W535" s="38"/>
      <c r="X535" s="38"/>
      <c r="Y535" s="38"/>
      <c r="Z535" s="38"/>
      <c r="AA535" s="38"/>
    </row>
    <row r="536" spans="18:27" x14ac:dyDescent="0.35">
      <c r="R536" s="38"/>
      <c r="S536" s="38"/>
      <c r="T536" s="38"/>
      <c r="U536" s="38"/>
      <c r="V536" s="38"/>
      <c r="W536" s="38"/>
      <c r="X536" s="38"/>
      <c r="Y536" s="38"/>
      <c r="Z536" s="38"/>
      <c r="AA536" s="38"/>
    </row>
    <row r="537" spans="18:27" x14ac:dyDescent="0.35">
      <c r="R537" s="38"/>
      <c r="S537" s="38"/>
      <c r="T537" s="38"/>
      <c r="U537" s="38"/>
      <c r="V537" s="38"/>
      <c r="W537" s="38"/>
      <c r="X537" s="38"/>
      <c r="Y537" s="38"/>
      <c r="Z537" s="38"/>
      <c r="AA537" s="38"/>
    </row>
    <row r="538" spans="18:27" x14ac:dyDescent="0.35">
      <c r="R538" s="38"/>
      <c r="S538" s="38"/>
      <c r="T538" s="38"/>
      <c r="U538" s="38"/>
      <c r="V538" s="38"/>
      <c r="W538" s="38"/>
      <c r="X538" s="38"/>
      <c r="Y538" s="38"/>
      <c r="Z538" s="38"/>
      <c r="AA538" s="38"/>
    </row>
    <row r="539" spans="18:27" x14ac:dyDescent="0.35">
      <c r="R539" s="38"/>
      <c r="S539" s="38"/>
      <c r="T539" s="38"/>
      <c r="U539" s="38"/>
      <c r="V539" s="38"/>
      <c r="W539" s="38"/>
      <c r="X539" s="38"/>
      <c r="Y539" s="38"/>
      <c r="Z539" s="38"/>
      <c r="AA539" s="38"/>
    </row>
    <row r="540" spans="18:27" x14ac:dyDescent="0.35">
      <c r="R540" s="38"/>
      <c r="S540" s="38"/>
      <c r="T540" s="38"/>
      <c r="U540" s="38"/>
      <c r="V540" s="38"/>
      <c r="W540" s="38"/>
      <c r="X540" s="38"/>
      <c r="Y540" s="38"/>
      <c r="Z540" s="38"/>
      <c r="AA540" s="38"/>
    </row>
    <row r="541" spans="18:27" x14ac:dyDescent="0.35">
      <c r="R541" s="38"/>
      <c r="S541" s="38"/>
      <c r="T541" s="38"/>
      <c r="U541" s="38"/>
      <c r="V541" s="38"/>
      <c r="W541" s="38"/>
      <c r="X541" s="38"/>
      <c r="Y541" s="38"/>
      <c r="Z541" s="38"/>
      <c r="AA541" s="38"/>
    </row>
    <row r="542" spans="18:27" x14ac:dyDescent="0.35">
      <c r="R542" s="38"/>
      <c r="S542" s="38"/>
      <c r="T542" s="38"/>
      <c r="U542" s="38"/>
      <c r="V542" s="38"/>
      <c r="W542" s="38"/>
      <c r="X542" s="38"/>
      <c r="Y542" s="38"/>
      <c r="Z542" s="38"/>
      <c r="AA542" s="38"/>
    </row>
    <row r="543" spans="18:27" x14ac:dyDescent="0.35">
      <c r="R543" s="38"/>
      <c r="S543" s="38"/>
      <c r="T543" s="38"/>
      <c r="U543" s="38"/>
      <c r="V543" s="38"/>
      <c r="W543" s="38"/>
      <c r="X543" s="38"/>
      <c r="Y543" s="38"/>
      <c r="Z543" s="38"/>
      <c r="AA543" s="38"/>
    </row>
    <row r="544" spans="18:27" x14ac:dyDescent="0.35">
      <c r="R544" s="38"/>
      <c r="S544" s="38"/>
      <c r="T544" s="38"/>
      <c r="U544" s="38"/>
      <c r="V544" s="38"/>
      <c r="W544" s="38"/>
      <c r="X544" s="38"/>
      <c r="Y544" s="38"/>
      <c r="Z544" s="38"/>
      <c r="AA544" s="38"/>
    </row>
    <row r="545" spans="18:27" x14ac:dyDescent="0.35">
      <c r="R545" s="38"/>
      <c r="S545" s="38"/>
      <c r="T545" s="38"/>
      <c r="U545" s="38"/>
      <c r="V545" s="38"/>
      <c r="W545" s="38"/>
      <c r="X545" s="38"/>
      <c r="Y545" s="38"/>
      <c r="Z545" s="38"/>
      <c r="AA545" s="38"/>
    </row>
    <row r="546" spans="18:27" x14ac:dyDescent="0.35">
      <c r="R546" s="38"/>
      <c r="S546" s="38"/>
      <c r="T546" s="38"/>
      <c r="U546" s="38"/>
      <c r="V546" s="38"/>
      <c r="W546" s="38"/>
      <c r="X546" s="38"/>
      <c r="Y546" s="38"/>
      <c r="Z546" s="38"/>
      <c r="AA546" s="38"/>
    </row>
    <row r="547" spans="18:27" x14ac:dyDescent="0.35">
      <c r="R547" s="38"/>
      <c r="S547" s="38"/>
      <c r="T547" s="38"/>
      <c r="U547" s="38"/>
      <c r="V547" s="38"/>
      <c r="W547" s="38"/>
      <c r="X547" s="38"/>
      <c r="Y547" s="38"/>
      <c r="Z547" s="38"/>
      <c r="AA547" s="38"/>
    </row>
    <row r="548" spans="18:27" x14ac:dyDescent="0.35">
      <c r="R548" s="38"/>
      <c r="S548" s="38"/>
      <c r="T548" s="38"/>
      <c r="U548" s="38"/>
      <c r="V548" s="38"/>
      <c r="W548" s="38"/>
      <c r="X548" s="38"/>
      <c r="Y548" s="38"/>
      <c r="Z548" s="38"/>
      <c r="AA548" s="38"/>
    </row>
    <row r="549" spans="18:27" x14ac:dyDescent="0.35">
      <c r="R549" s="38"/>
      <c r="S549" s="38"/>
      <c r="T549" s="38"/>
      <c r="U549" s="38"/>
      <c r="V549" s="38"/>
      <c r="W549" s="38"/>
      <c r="X549" s="38"/>
      <c r="Y549" s="38"/>
      <c r="Z549" s="38"/>
      <c r="AA549" s="38"/>
    </row>
    <row r="550" spans="18:27" x14ac:dyDescent="0.35">
      <c r="R550" s="38"/>
      <c r="S550" s="38"/>
      <c r="T550" s="38"/>
      <c r="U550" s="38"/>
      <c r="V550" s="38"/>
      <c r="W550" s="38"/>
      <c r="X550" s="38"/>
      <c r="Y550" s="38"/>
      <c r="Z550" s="38"/>
      <c r="AA550" s="38"/>
    </row>
    <row r="551" spans="18:27" x14ac:dyDescent="0.35">
      <c r="R551" s="38"/>
      <c r="S551" s="38"/>
      <c r="T551" s="38"/>
      <c r="U551" s="38"/>
      <c r="V551" s="38"/>
      <c r="W551" s="38"/>
      <c r="X551" s="38"/>
      <c r="Y551" s="38"/>
      <c r="Z551" s="38"/>
      <c r="AA551" s="38"/>
    </row>
    <row r="552" spans="18:27" x14ac:dyDescent="0.35">
      <c r="R552" s="38"/>
      <c r="S552" s="38"/>
      <c r="T552" s="38"/>
      <c r="U552" s="38"/>
      <c r="V552" s="38"/>
      <c r="W552" s="38"/>
      <c r="X552" s="38"/>
      <c r="Y552" s="38"/>
      <c r="Z552" s="38"/>
      <c r="AA552" s="38"/>
    </row>
    <row r="553" spans="18:27" x14ac:dyDescent="0.35">
      <c r="R553" s="38"/>
      <c r="S553" s="38"/>
      <c r="T553" s="38"/>
      <c r="U553" s="38"/>
      <c r="V553" s="38"/>
      <c r="W553" s="38"/>
      <c r="X553" s="38"/>
      <c r="Y553" s="38"/>
      <c r="Z553" s="38"/>
      <c r="AA553" s="38"/>
    </row>
    <row r="554" spans="18:27" x14ac:dyDescent="0.35">
      <c r="R554" s="38"/>
      <c r="S554" s="38"/>
      <c r="T554" s="38"/>
      <c r="U554" s="38"/>
      <c r="V554" s="38"/>
      <c r="W554" s="38"/>
      <c r="X554" s="38"/>
      <c r="Y554" s="38"/>
      <c r="Z554" s="38"/>
      <c r="AA554" s="38"/>
    </row>
    <row r="555" spans="18:27" x14ac:dyDescent="0.35">
      <c r="R555" s="38"/>
      <c r="S555" s="38"/>
      <c r="T555" s="38"/>
      <c r="U555" s="38"/>
      <c r="V555" s="38"/>
      <c r="W555" s="38"/>
      <c r="X555" s="38"/>
      <c r="Y555" s="38"/>
      <c r="Z555" s="38"/>
      <c r="AA555" s="38"/>
    </row>
    <row r="556" spans="18:27" x14ac:dyDescent="0.35">
      <c r="R556" s="38"/>
      <c r="S556" s="38"/>
      <c r="T556" s="38"/>
      <c r="U556" s="38"/>
      <c r="V556" s="38"/>
      <c r="W556" s="38"/>
      <c r="X556" s="38"/>
      <c r="Y556" s="38"/>
      <c r="Z556" s="38"/>
      <c r="AA556" s="38"/>
    </row>
    <row r="557" spans="18:27" x14ac:dyDescent="0.35">
      <c r="R557" s="38"/>
      <c r="S557" s="38"/>
      <c r="T557" s="38"/>
      <c r="U557" s="38"/>
      <c r="V557" s="38"/>
      <c r="W557" s="38"/>
      <c r="X557" s="38"/>
      <c r="Y557" s="38"/>
      <c r="Z557" s="38"/>
      <c r="AA557" s="38"/>
    </row>
    <row r="558" spans="18:27" x14ac:dyDescent="0.35">
      <c r="R558" s="38"/>
      <c r="S558" s="38"/>
      <c r="T558" s="38"/>
      <c r="U558" s="38"/>
      <c r="V558" s="38"/>
      <c r="W558" s="38"/>
      <c r="X558" s="38"/>
      <c r="Y558" s="38"/>
      <c r="Z558" s="38"/>
      <c r="AA558" s="38"/>
    </row>
    <row r="559" spans="18:27" x14ac:dyDescent="0.35">
      <c r="R559" s="38"/>
      <c r="S559" s="38"/>
      <c r="T559" s="38"/>
      <c r="U559" s="38"/>
      <c r="V559" s="38"/>
      <c r="W559" s="38"/>
      <c r="X559" s="38"/>
      <c r="Y559" s="38"/>
      <c r="Z559" s="38"/>
      <c r="AA559" s="38"/>
    </row>
    <row r="560" spans="18:27" x14ac:dyDescent="0.35">
      <c r="R560" s="38"/>
      <c r="S560" s="38"/>
      <c r="T560" s="38"/>
      <c r="U560" s="38"/>
      <c r="V560" s="38"/>
      <c r="W560" s="38"/>
      <c r="X560" s="38"/>
      <c r="Y560" s="38"/>
      <c r="Z560" s="38"/>
      <c r="AA560" s="38"/>
    </row>
    <row r="561" spans="18:27" x14ac:dyDescent="0.35">
      <c r="R561" s="38"/>
      <c r="S561" s="38"/>
      <c r="T561" s="38"/>
      <c r="U561" s="38"/>
      <c r="V561" s="38"/>
      <c r="W561" s="38"/>
      <c r="X561" s="38"/>
      <c r="Y561" s="38"/>
      <c r="Z561" s="38"/>
      <c r="AA561" s="38"/>
    </row>
    <row r="562" spans="18:27" x14ac:dyDescent="0.35">
      <c r="R562" s="38"/>
      <c r="S562" s="38"/>
      <c r="T562" s="38"/>
      <c r="U562" s="38"/>
      <c r="V562" s="38"/>
      <c r="W562" s="38"/>
      <c r="X562" s="38"/>
      <c r="Y562" s="38"/>
      <c r="Z562" s="38"/>
      <c r="AA562" s="38"/>
    </row>
    <row r="563" spans="18:27" x14ac:dyDescent="0.35">
      <c r="R563" s="38"/>
      <c r="S563" s="38"/>
      <c r="T563" s="38"/>
      <c r="U563" s="38"/>
      <c r="V563" s="38"/>
      <c r="W563" s="38"/>
      <c r="X563" s="38"/>
      <c r="Y563" s="38"/>
      <c r="Z563" s="38"/>
      <c r="AA563" s="38"/>
    </row>
    <row r="564" spans="18:27" x14ac:dyDescent="0.35">
      <c r="R564" s="38"/>
      <c r="S564" s="38"/>
      <c r="T564" s="38"/>
      <c r="U564" s="38"/>
      <c r="V564" s="38"/>
      <c r="W564" s="38"/>
      <c r="X564" s="38"/>
      <c r="Y564" s="38"/>
      <c r="Z564" s="38"/>
      <c r="AA564" s="38"/>
    </row>
    <row r="565" spans="18:27" x14ac:dyDescent="0.35">
      <c r="R565" s="38"/>
      <c r="S565" s="38"/>
      <c r="T565" s="38"/>
      <c r="U565" s="38"/>
      <c r="V565" s="38"/>
      <c r="W565" s="38"/>
      <c r="X565" s="38"/>
      <c r="Y565" s="38"/>
      <c r="Z565" s="38"/>
      <c r="AA565" s="38"/>
    </row>
    <row r="566" spans="18:27" x14ac:dyDescent="0.35">
      <c r="R566" s="38"/>
      <c r="S566" s="38"/>
      <c r="T566" s="38"/>
      <c r="U566" s="38"/>
      <c r="V566" s="38"/>
      <c r="W566" s="38"/>
      <c r="X566" s="38"/>
      <c r="Y566" s="38"/>
      <c r="Z566" s="38"/>
      <c r="AA566" s="38"/>
    </row>
    <row r="567" spans="18:27" x14ac:dyDescent="0.35">
      <c r="R567" s="38"/>
      <c r="S567" s="38"/>
      <c r="T567" s="38"/>
      <c r="U567" s="38"/>
      <c r="V567" s="38"/>
      <c r="W567" s="38"/>
      <c r="X567" s="38"/>
      <c r="Y567" s="38"/>
      <c r="Z567" s="38"/>
      <c r="AA567" s="38"/>
    </row>
    <row r="568" spans="18:27" x14ac:dyDescent="0.35">
      <c r="R568" s="38"/>
      <c r="S568" s="38"/>
      <c r="T568" s="38"/>
      <c r="U568" s="38"/>
      <c r="V568" s="38"/>
      <c r="W568" s="38"/>
      <c r="X568" s="38"/>
      <c r="Y568" s="38"/>
      <c r="Z568" s="38"/>
      <c r="AA568" s="38"/>
    </row>
    <row r="569" spans="18:27" x14ac:dyDescent="0.35">
      <c r="R569" s="38"/>
      <c r="S569" s="38"/>
      <c r="T569" s="38"/>
      <c r="U569" s="38"/>
      <c r="V569" s="38"/>
      <c r="W569" s="38"/>
      <c r="X569" s="38"/>
      <c r="Y569" s="38"/>
      <c r="Z569" s="38"/>
      <c r="AA569" s="38"/>
    </row>
    <row r="570" spans="18:27" x14ac:dyDescent="0.35">
      <c r="R570" s="38"/>
      <c r="S570" s="38"/>
      <c r="T570" s="38"/>
      <c r="U570" s="38"/>
      <c r="V570" s="38"/>
      <c r="W570" s="38"/>
      <c r="X570" s="38"/>
      <c r="Y570" s="38"/>
      <c r="Z570" s="38"/>
      <c r="AA570" s="38"/>
    </row>
    <row r="571" spans="18:27" x14ac:dyDescent="0.35">
      <c r="R571" s="38"/>
      <c r="S571" s="38"/>
      <c r="T571" s="38"/>
      <c r="U571" s="38"/>
      <c r="V571" s="38"/>
      <c r="W571" s="38"/>
      <c r="X571" s="38"/>
      <c r="Y571" s="38"/>
      <c r="Z571" s="38"/>
      <c r="AA571" s="38"/>
    </row>
    <row r="572" spans="18:27" x14ac:dyDescent="0.35">
      <c r="R572" s="38"/>
      <c r="S572" s="38"/>
      <c r="T572" s="38"/>
      <c r="U572" s="38"/>
      <c r="V572" s="38"/>
      <c r="W572" s="38"/>
      <c r="X572" s="38"/>
      <c r="Y572" s="38"/>
      <c r="Z572" s="38"/>
      <c r="AA572" s="38"/>
    </row>
    <row r="573" spans="18:27" x14ac:dyDescent="0.35">
      <c r="R573" s="38"/>
      <c r="S573" s="38"/>
      <c r="T573" s="38"/>
      <c r="U573" s="38"/>
      <c r="V573" s="38"/>
      <c r="W573" s="38"/>
      <c r="X573" s="38"/>
      <c r="Y573" s="38"/>
      <c r="Z573" s="38"/>
      <c r="AA573" s="38"/>
    </row>
    <row r="574" spans="18:27" x14ac:dyDescent="0.35">
      <c r="R574" s="38"/>
      <c r="S574" s="38"/>
      <c r="T574" s="38"/>
      <c r="U574" s="38"/>
      <c r="V574" s="38"/>
      <c r="W574" s="38"/>
      <c r="X574" s="38"/>
      <c r="Y574" s="38"/>
      <c r="Z574" s="38"/>
      <c r="AA574" s="38"/>
    </row>
    <row r="575" spans="18:27" x14ac:dyDescent="0.35">
      <c r="R575" s="38"/>
      <c r="S575" s="38"/>
      <c r="T575" s="38"/>
      <c r="U575" s="38"/>
      <c r="V575" s="38"/>
      <c r="W575" s="38"/>
      <c r="X575" s="38"/>
      <c r="Y575" s="38"/>
      <c r="Z575" s="38"/>
      <c r="AA575" s="38"/>
    </row>
    <row r="576" spans="18:27" x14ac:dyDescent="0.35">
      <c r="R576" s="38"/>
      <c r="S576" s="38"/>
      <c r="T576" s="38"/>
      <c r="U576" s="38"/>
      <c r="V576" s="38"/>
      <c r="W576" s="38"/>
      <c r="X576" s="38"/>
      <c r="Y576" s="38"/>
      <c r="Z576" s="38"/>
      <c r="AA576" s="38"/>
    </row>
    <row r="577" spans="18:27" x14ac:dyDescent="0.35">
      <c r="R577" s="38"/>
      <c r="S577" s="38"/>
      <c r="T577" s="38"/>
      <c r="U577" s="38"/>
      <c r="V577" s="38"/>
      <c r="W577" s="38"/>
      <c r="X577" s="38"/>
      <c r="Y577" s="38"/>
      <c r="Z577" s="38"/>
      <c r="AA577" s="38"/>
    </row>
    <row r="578" spans="18:27" x14ac:dyDescent="0.35">
      <c r="R578" s="38"/>
      <c r="S578" s="38"/>
      <c r="T578" s="38"/>
      <c r="U578" s="38"/>
      <c r="V578" s="38"/>
      <c r="W578" s="38"/>
      <c r="X578" s="38"/>
      <c r="Y578" s="38"/>
      <c r="Z578" s="38"/>
      <c r="AA578" s="38"/>
    </row>
    <row r="579" spans="18:27" x14ac:dyDescent="0.35">
      <c r="R579" s="38"/>
      <c r="S579" s="38"/>
      <c r="T579" s="38"/>
      <c r="U579" s="38"/>
      <c r="V579" s="38"/>
      <c r="W579" s="38"/>
      <c r="X579" s="38"/>
      <c r="Y579" s="38"/>
      <c r="Z579" s="38"/>
      <c r="AA579" s="38"/>
    </row>
    <row r="580" spans="18:27" x14ac:dyDescent="0.35">
      <c r="R580" s="38"/>
      <c r="S580" s="38"/>
      <c r="T580" s="38"/>
      <c r="U580" s="38"/>
      <c r="V580" s="38"/>
      <c r="W580" s="38"/>
      <c r="X580" s="38"/>
      <c r="Y580" s="38"/>
      <c r="Z580" s="38"/>
      <c r="AA580" s="38"/>
    </row>
    <row r="581" spans="18:27" x14ac:dyDescent="0.35">
      <c r="R581" s="38"/>
      <c r="S581" s="38"/>
      <c r="T581" s="38"/>
      <c r="U581" s="38"/>
      <c r="V581" s="38"/>
      <c r="W581" s="38"/>
      <c r="X581" s="38"/>
      <c r="Y581" s="38"/>
      <c r="Z581" s="38"/>
      <c r="AA581" s="38"/>
    </row>
    <row r="582" spans="18:27" x14ac:dyDescent="0.35">
      <c r="R582" s="38"/>
      <c r="S582" s="38"/>
      <c r="T582" s="38"/>
      <c r="U582" s="38"/>
      <c r="V582" s="38"/>
      <c r="W582" s="38"/>
      <c r="X582" s="38"/>
      <c r="Y582" s="38"/>
      <c r="Z582" s="38"/>
      <c r="AA582" s="38"/>
    </row>
    <row r="583" spans="18:27" x14ac:dyDescent="0.35">
      <c r="R583" s="38"/>
      <c r="S583" s="38"/>
      <c r="T583" s="38"/>
      <c r="U583" s="38"/>
      <c r="V583" s="38"/>
      <c r="W583" s="38"/>
      <c r="X583" s="38"/>
      <c r="Y583" s="38"/>
      <c r="Z583" s="38"/>
      <c r="AA583" s="38"/>
    </row>
    <row r="584" spans="18:27" x14ac:dyDescent="0.35">
      <c r="R584" s="38"/>
      <c r="S584" s="38"/>
      <c r="T584" s="38"/>
      <c r="U584" s="38"/>
      <c r="V584" s="38"/>
      <c r="W584" s="38"/>
      <c r="X584" s="38"/>
      <c r="Y584" s="38"/>
      <c r="Z584" s="38"/>
      <c r="AA584" s="38"/>
    </row>
    <row r="585" spans="18:27" x14ac:dyDescent="0.35">
      <c r="R585" s="38"/>
      <c r="S585" s="38"/>
      <c r="T585" s="38"/>
      <c r="U585" s="38"/>
      <c r="V585" s="38"/>
      <c r="W585" s="38"/>
      <c r="X585" s="38"/>
      <c r="Y585" s="38"/>
      <c r="Z585" s="38"/>
      <c r="AA585" s="38"/>
    </row>
    <row r="586" spans="18:27" x14ac:dyDescent="0.35">
      <c r="R586" s="38"/>
      <c r="S586" s="38"/>
      <c r="T586" s="38"/>
      <c r="U586" s="38"/>
      <c r="V586" s="38"/>
      <c r="W586" s="38"/>
      <c r="X586" s="38"/>
      <c r="Y586" s="38"/>
      <c r="Z586" s="38"/>
      <c r="AA586" s="38"/>
    </row>
    <row r="587" spans="18:27" x14ac:dyDescent="0.35">
      <c r="R587" s="38"/>
      <c r="S587" s="38"/>
      <c r="T587" s="38"/>
      <c r="U587" s="38"/>
      <c r="V587" s="38"/>
      <c r="W587" s="38"/>
      <c r="X587" s="38"/>
      <c r="Y587" s="38"/>
      <c r="Z587" s="38"/>
      <c r="AA587" s="38"/>
    </row>
    <row r="588" spans="18:27" x14ac:dyDescent="0.35">
      <c r="R588" s="38"/>
      <c r="S588" s="38"/>
      <c r="T588" s="38"/>
      <c r="U588" s="38"/>
      <c r="V588" s="38"/>
      <c r="W588" s="38"/>
      <c r="X588" s="38"/>
      <c r="Y588" s="38"/>
      <c r="Z588" s="38"/>
      <c r="AA588" s="38"/>
    </row>
    <row r="589" spans="18:27" x14ac:dyDescent="0.35">
      <c r="R589" s="38"/>
      <c r="S589" s="38"/>
      <c r="T589" s="38"/>
      <c r="U589" s="38"/>
      <c r="V589" s="38"/>
      <c r="W589" s="38"/>
      <c r="X589" s="38"/>
      <c r="Y589" s="38"/>
      <c r="Z589" s="38"/>
      <c r="AA589" s="38"/>
    </row>
    <row r="590" spans="18:27" x14ac:dyDescent="0.35">
      <c r="R590" s="38"/>
      <c r="S590" s="38"/>
      <c r="T590" s="38"/>
      <c r="U590" s="38"/>
      <c r="V590" s="38"/>
      <c r="W590" s="38"/>
      <c r="X590" s="38"/>
      <c r="Y590" s="38"/>
      <c r="Z590" s="38"/>
      <c r="AA590" s="38"/>
    </row>
    <row r="591" spans="18:27" x14ac:dyDescent="0.35">
      <c r="R591" s="38"/>
      <c r="S591" s="38"/>
      <c r="T591" s="38"/>
      <c r="U591" s="38"/>
      <c r="V591" s="38"/>
      <c r="W591" s="38"/>
      <c r="X591" s="38"/>
      <c r="Y591" s="38"/>
      <c r="Z591" s="38"/>
      <c r="AA591" s="38"/>
    </row>
    <row r="592" spans="18:27" x14ac:dyDescent="0.35">
      <c r="R592" s="38"/>
      <c r="S592" s="38"/>
      <c r="T592" s="38"/>
      <c r="U592" s="38"/>
      <c r="V592" s="38"/>
      <c r="W592" s="38"/>
      <c r="X592" s="38"/>
      <c r="Y592" s="38"/>
      <c r="Z592" s="38"/>
      <c r="AA592" s="38"/>
    </row>
    <row r="593" spans="18:27" x14ac:dyDescent="0.35">
      <c r="R593" s="38"/>
      <c r="S593" s="38"/>
      <c r="T593" s="38"/>
      <c r="U593" s="38"/>
      <c r="V593" s="38"/>
      <c r="W593" s="38"/>
      <c r="X593" s="38"/>
      <c r="Y593" s="38"/>
      <c r="Z593" s="38"/>
      <c r="AA593" s="38"/>
    </row>
    <row r="594" spans="18:27" x14ac:dyDescent="0.35">
      <c r="R594" s="38"/>
      <c r="S594" s="38"/>
      <c r="T594" s="38"/>
      <c r="U594" s="38"/>
      <c r="V594" s="38"/>
      <c r="W594" s="38"/>
      <c r="X594" s="38"/>
      <c r="Y594" s="38"/>
      <c r="Z594" s="38"/>
      <c r="AA594" s="38"/>
    </row>
    <row r="595" spans="18:27" x14ac:dyDescent="0.35">
      <c r="R595" s="38"/>
      <c r="S595" s="38"/>
      <c r="T595" s="38"/>
      <c r="U595" s="38"/>
      <c r="V595" s="38"/>
      <c r="W595" s="38"/>
      <c r="X595" s="38"/>
      <c r="Y595" s="38"/>
      <c r="Z595" s="38"/>
      <c r="AA595" s="38"/>
    </row>
    <row r="596" spans="18:27" x14ac:dyDescent="0.35">
      <c r="R596" s="38"/>
      <c r="S596" s="38"/>
      <c r="T596" s="38"/>
      <c r="U596" s="38"/>
      <c r="V596" s="38"/>
      <c r="W596" s="38"/>
      <c r="X596" s="38"/>
      <c r="Y596" s="38"/>
      <c r="Z596" s="38"/>
      <c r="AA596" s="38"/>
    </row>
    <row r="597" spans="18:27" x14ac:dyDescent="0.35">
      <c r="R597" s="38"/>
      <c r="S597" s="38"/>
      <c r="T597" s="38"/>
      <c r="U597" s="38"/>
      <c r="V597" s="38"/>
      <c r="W597" s="38"/>
      <c r="X597" s="38"/>
      <c r="Y597" s="38"/>
      <c r="Z597" s="38"/>
      <c r="AA597" s="38"/>
    </row>
    <row r="598" spans="18:27" x14ac:dyDescent="0.35">
      <c r="R598" s="38"/>
      <c r="S598" s="38"/>
      <c r="T598" s="38"/>
      <c r="U598" s="38"/>
      <c r="V598" s="38"/>
      <c r="W598" s="38"/>
      <c r="X598" s="38"/>
      <c r="Y598" s="38"/>
      <c r="Z598" s="38"/>
      <c r="AA598" s="38"/>
    </row>
    <row r="599" spans="18:27" x14ac:dyDescent="0.35">
      <c r="R599" s="38"/>
      <c r="S599" s="38"/>
      <c r="T599" s="38"/>
      <c r="U599" s="38"/>
      <c r="V599" s="38"/>
      <c r="W599" s="38"/>
      <c r="X599" s="38"/>
      <c r="Y599" s="38"/>
      <c r="Z599" s="38"/>
      <c r="AA599" s="38"/>
    </row>
    <row r="600" spans="18:27" x14ac:dyDescent="0.35">
      <c r="R600" s="38"/>
      <c r="S600" s="38"/>
      <c r="T600" s="38"/>
      <c r="U600" s="38"/>
      <c r="V600" s="38"/>
      <c r="W600" s="38"/>
      <c r="X600" s="38"/>
      <c r="Y600" s="38"/>
      <c r="Z600" s="38"/>
      <c r="AA600" s="38"/>
    </row>
    <row r="601" spans="18:27" x14ac:dyDescent="0.35">
      <c r="R601" s="38"/>
      <c r="S601" s="38"/>
      <c r="T601" s="38"/>
      <c r="U601" s="38"/>
      <c r="V601" s="38"/>
      <c r="W601" s="38"/>
      <c r="X601" s="38"/>
      <c r="Y601" s="38"/>
      <c r="Z601" s="38"/>
      <c r="AA601" s="38"/>
    </row>
    <row r="602" spans="18:27" x14ac:dyDescent="0.35">
      <c r="R602" s="38"/>
      <c r="S602" s="38"/>
      <c r="T602" s="38"/>
      <c r="U602" s="38"/>
      <c r="V602" s="38"/>
      <c r="W602" s="38"/>
      <c r="X602" s="38"/>
      <c r="Y602" s="38"/>
      <c r="Z602" s="38"/>
      <c r="AA602" s="38"/>
    </row>
    <row r="603" spans="18:27" x14ac:dyDescent="0.35">
      <c r="R603" s="38"/>
      <c r="S603" s="38"/>
      <c r="T603" s="38"/>
      <c r="U603" s="38"/>
      <c r="V603" s="38"/>
      <c r="W603" s="38"/>
      <c r="X603" s="38"/>
      <c r="Y603" s="38"/>
      <c r="Z603" s="38"/>
      <c r="AA603" s="38"/>
    </row>
    <row r="604" spans="18:27" x14ac:dyDescent="0.35">
      <c r="R604" s="38"/>
      <c r="S604" s="38"/>
      <c r="T604" s="38"/>
      <c r="U604" s="38"/>
      <c r="V604" s="38"/>
      <c r="W604" s="38"/>
      <c r="X604" s="38"/>
      <c r="Y604" s="38"/>
      <c r="Z604" s="38"/>
      <c r="AA604" s="38"/>
    </row>
    <row r="605" spans="18:27" x14ac:dyDescent="0.35">
      <c r="R605" s="38"/>
      <c r="S605" s="38"/>
      <c r="T605" s="38"/>
      <c r="U605" s="38"/>
      <c r="V605" s="38"/>
      <c r="W605" s="38"/>
      <c r="X605" s="38"/>
      <c r="Y605" s="38"/>
      <c r="Z605" s="38"/>
      <c r="AA605" s="38"/>
    </row>
    <row r="606" spans="18:27" x14ac:dyDescent="0.35">
      <c r="R606" s="38"/>
      <c r="S606" s="38"/>
      <c r="T606" s="38"/>
      <c r="U606" s="38"/>
      <c r="V606" s="38"/>
      <c r="W606" s="38"/>
      <c r="X606" s="38"/>
      <c r="Y606" s="38"/>
      <c r="Z606" s="38"/>
      <c r="AA606" s="38"/>
    </row>
    <row r="607" spans="18:27" x14ac:dyDescent="0.35">
      <c r="R607" s="38"/>
      <c r="S607" s="38"/>
      <c r="T607" s="38"/>
      <c r="U607" s="38"/>
      <c r="V607" s="38"/>
      <c r="W607" s="38"/>
      <c r="X607" s="38"/>
      <c r="Y607" s="38"/>
      <c r="Z607" s="38"/>
      <c r="AA607" s="38"/>
    </row>
    <row r="608" spans="18:27" x14ac:dyDescent="0.35">
      <c r="R608" s="38"/>
      <c r="S608" s="38"/>
      <c r="T608" s="38"/>
      <c r="U608" s="38"/>
      <c r="V608" s="38"/>
      <c r="W608" s="38"/>
      <c r="X608" s="38"/>
      <c r="Y608" s="38"/>
      <c r="Z608" s="38"/>
      <c r="AA608" s="38"/>
    </row>
    <row r="609" spans="18:27" x14ac:dyDescent="0.35">
      <c r="R609" s="38"/>
      <c r="S609" s="38"/>
      <c r="T609" s="38"/>
      <c r="U609" s="38"/>
      <c r="V609" s="38"/>
      <c r="W609" s="38"/>
      <c r="X609" s="38"/>
      <c r="Y609" s="38"/>
      <c r="Z609" s="38"/>
      <c r="AA609" s="38"/>
    </row>
    <row r="610" spans="18:27" x14ac:dyDescent="0.35">
      <c r="R610" s="38"/>
      <c r="S610" s="38"/>
      <c r="T610" s="38"/>
      <c r="U610" s="38"/>
      <c r="V610" s="38"/>
      <c r="W610" s="38"/>
      <c r="X610" s="38"/>
      <c r="Y610" s="38"/>
      <c r="Z610" s="38"/>
      <c r="AA610" s="38"/>
    </row>
    <row r="611" spans="18:27" x14ac:dyDescent="0.35">
      <c r="R611" s="38"/>
      <c r="S611" s="38"/>
      <c r="T611" s="38"/>
      <c r="U611" s="38"/>
      <c r="V611" s="38"/>
      <c r="W611" s="38"/>
      <c r="X611" s="38"/>
      <c r="Y611" s="38"/>
      <c r="Z611" s="38"/>
      <c r="AA611" s="38"/>
    </row>
    <row r="612" spans="18:27" x14ac:dyDescent="0.35">
      <c r="R612" s="38"/>
    </row>
    <row r="613" spans="18:27" x14ac:dyDescent="0.35">
      <c r="R613" s="38"/>
    </row>
    <row r="614" spans="18:27" x14ac:dyDescent="0.35">
      <c r="R614" s="38"/>
    </row>
    <row r="615" spans="18:27" x14ac:dyDescent="0.35">
      <c r="R615" s="38"/>
    </row>
    <row r="616" spans="18:27" x14ac:dyDescent="0.35">
      <c r="R616" s="38"/>
    </row>
    <row r="617" spans="18:27" x14ac:dyDescent="0.35">
      <c r="R617" s="38"/>
    </row>
    <row r="618" spans="18:27" x14ac:dyDescent="0.35">
      <c r="R618" s="38"/>
    </row>
    <row r="619" spans="18:27" x14ac:dyDescent="0.35">
      <c r="R619" s="38"/>
    </row>
    <row r="620" spans="18:27" x14ac:dyDescent="0.35">
      <c r="R620" s="38"/>
    </row>
    <row r="621" spans="18:27" x14ac:dyDescent="0.35">
      <c r="R621" s="38"/>
    </row>
    <row r="622" spans="18:27" x14ac:dyDescent="0.35">
      <c r="R622" s="38"/>
    </row>
    <row r="623" spans="18:27" x14ac:dyDescent="0.35">
      <c r="R623" s="38"/>
    </row>
    <row r="624" spans="18:27" x14ac:dyDescent="0.35">
      <c r="R624" s="38"/>
    </row>
    <row r="625" spans="18:18" x14ac:dyDescent="0.35">
      <c r="R625" s="38"/>
    </row>
    <row r="626" spans="18:18" x14ac:dyDescent="0.35">
      <c r="R626" s="38"/>
    </row>
    <row r="627" spans="18:18" x14ac:dyDescent="0.35">
      <c r="R627" s="38"/>
    </row>
    <row r="628" spans="18:18" x14ac:dyDescent="0.35">
      <c r="R628" s="38"/>
    </row>
    <row r="629" spans="18:18" x14ac:dyDescent="0.35">
      <c r="R629" s="38"/>
    </row>
    <row r="630" spans="18:18" x14ac:dyDescent="0.35">
      <c r="R630" s="38"/>
    </row>
    <row r="631" spans="18:18" x14ac:dyDescent="0.35">
      <c r="R631" s="38"/>
    </row>
    <row r="632" spans="18:18" x14ac:dyDescent="0.35">
      <c r="R632" s="38"/>
    </row>
    <row r="633" spans="18:18" x14ac:dyDescent="0.35">
      <c r="R633" s="38"/>
    </row>
    <row r="634" spans="18:18" x14ac:dyDescent="0.35">
      <c r="R634" s="38"/>
    </row>
    <row r="635" spans="18:18" x14ac:dyDescent="0.35">
      <c r="R635" s="38"/>
    </row>
    <row r="636" spans="18:18" x14ac:dyDescent="0.35">
      <c r="R636" s="38"/>
    </row>
    <row r="637" spans="18:18" x14ac:dyDescent="0.35">
      <c r="R637" s="38"/>
    </row>
    <row r="638" spans="18:18" x14ac:dyDescent="0.35">
      <c r="R638" s="38"/>
    </row>
    <row r="639" spans="18:18" x14ac:dyDescent="0.35">
      <c r="R639" s="38"/>
    </row>
    <row r="640" spans="18:18" x14ac:dyDescent="0.35">
      <c r="R640" s="38"/>
    </row>
    <row r="641" spans="18:18" x14ac:dyDescent="0.35">
      <c r="R641" s="38"/>
    </row>
    <row r="642" spans="18:18" x14ac:dyDescent="0.35">
      <c r="R642" s="38"/>
    </row>
    <row r="643" spans="18:18" x14ac:dyDescent="0.35">
      <c r="R643" s="38"/>
    </row>
    <row r="644" spans="18:18" x14ac:dyDescent="0.35">
      <c r="R644" s="38"/>
    </row>
    <row r="645" spans="18:18" x14ac:dyDescent="0.35">
      <c r="R645" s="38"/>
    </row>
    <row r="646" spans="18:18" x14ac:dyDescent="0.35">
      <c r="R646" s="38"/>
    </row>
    <row r="647" spans="18:18" x14ac:dyDescent="0.35">
      <c r="R647" s="38"/>
    </row>
    <row r="648" spans="18:18" x14ac:dyDescent="0.35">
      <c r="R648" s="38"/>
    </row>
    <row r="649" spans="18:18" x14ac:dyDescent="0.35">
      <c r="R649" s="38"/>
    </row>
    <row r="650" spans="18:18" x14ac:dyDescent="0.35">
      <c r="R650" s="38"/>
    </row>
    <row r="651" spans="18:18" x14ac:dyDescent="0.35">
      <c r="R651" s="38"/>
    </row>
    <row r="652" spans="18:18" x14ac:dyDescent="0.35">
      <c r="R652" s="38"/>
    </row>
    <row r="653" spans="18:18" x14ac:dyDescent="0.35">
      <c r="R653" s="38"/>
    </row>
    <row r="654" spans="18:18" x14ac:dyDescent="0.35">
      <c r="R654" s="38"/>
    </row>
    <row r="655" spans="18:18" x14ac:dyDescent="0.35">
      <c r="R655" s="38"/>
    </row>
    <row r="656" spans="18:18" x14ac:dyDescent="0.35">
      <c r="R656" s="38"/>
    </row>
    <row r="657" spans="18:18" x14ac:dyDescent="0.35">
      <c r="R657" s="38"/>
    </row>
    <row r="658" spans="18:18" x14ac:dyDescent="0.35">
      <c r="R658" s="38"/>
    </row>
    <row r="659" spans="18:18" x14ac:dyDescent="0.35">
      <c r="R659" s="38"/>
    </row>
    <row r="660" spans="18:18" x14ac:dyDescent="0.35">
      <c r="R660" s="38"/>
    </row>
    <row r="661" spans="18:18" x14ac:dyDescent="0.35">
      <c r="R661" s="38"/>
    </row>
    <row r="662" spans="18:18" x14ac:dyDescent="0.35">
      <c r="R662" s="38"/>
    </row>
    <row r="663" spans="18:18" x14ac:dyDescent="0.35">
      <c r="R663" s="38"/>
    </row>
    <row r="664" spans="18:18" x14ac:dyDescent="0.35">
      <c r="R664" s="38"/>
    </row>
    <row r="665" spans="18:18" x14ac:dyDescent="0.35">
      <c r="R665" s="38"/>
    </row>
    <row r="666" spans="18:18" x14ac:dyDescent="0.35">
      <c r="R666" s="38"/>
    </row>
    <row r="667" spans="18:18" x14ac:dyDescent="0.35">
      <c r="R667" s="38"/>
    </row>
    <row r="668" spans="18:18" x14ac:dyDescent="0.35">
      <c r="R668" s="38"/>
    </row>
    <row r="669" spans="18:18" x14ac:dyDescent="0.35">
      <c r="R669" s="38"/>
    </row>
    <row r="670" spans="18:18" x14ac:dyDescent="0.35">
      <c r="R670" s="38"/>
    </row>
    <row r="671" spans="18:18" x14ac:dyDescent="0.35">
      <c r="R671" s="38"/>
    </row>
    <row r="672" spans="18:18" x14ac:dyDescent="0.35">
      <c r="R672" s="38"/>
    </row>
    <row r="673" spans="18:18" x14ac:dyDescent="0.35">
      <c r="R673" s="38"/>
    </row>
    <row r="674" spans="18:18" x14ac:dyDescent="0.35">
      <c r="R674" s="38"/>
    </row>
    <row r="675" spans="18:18" x14ac:dyDescent="0.35">
      <c r="R675" s="38"/>
    </row>
    <row r="676" spans="18:18" x14ac:dyDescent="0.35">
      <c r="R676" s="38"/>
    </row>
    <row r="677" spans="18:18" x14ac:dyDescent="0.35">
      <c r="R677" s="38"/>
    </row>
    <row r="678" spans="18:18" x14ac:dyDescent="0.35">
      <c r="R678" s="38"/>
    </row>
    <row r="679" spans="18:18" x14ac:dyDescent="0.35">
      <c r="R679" s="38"/>
    </row>
    <row r="680" spans="18:18" x14ac:dyDescent="0.35">
      <c r="R680" s="38"/>
    </row>
    <row r="681" spans="18:18" x14ac:dyDescent="0.35">
      <c r="R681" s="38"/>
    </row>
    <row r="682" spans="18:18" x14ac:dyDescent="0.35">
      <c r="R682" s="38"/>
    </row>
    <row r="683" spans="18:18" x14ac:dyDescent="0.35">
      <c r="R683" s="38"/>
    </row>
    <row r="684" spans="18:18" x14ac:dyDescent="0.35">
      <c r="R684" s="38"/>
    </row>
    <row r="685" spans="18:18" x14ac:dyDescent="0.35">
      <c r="R685" s="38"/>
    </row>
    <row r="686" spans="18:18" x14ac:dyDescent="0.35">
      <c r="R686" s="38"/>
    </row>
    <row r="687" spans="18:18" x14ac:dyDescent="0.35">
      <c r="R687" s="38"/>
    </row>
    <row r="688" spans="18:18" x14ac:dyDescent="0.35">
      <c r="R688" s="38"/>
    </row>
    <row r="689" spans="18:18" x14ac:dyDescent="0.35">
      <c r="R689" s="38"/>
    </row>
    <row r="690" spans="18:18" x14ac:dyDescent="0.35">
      <c r="R690" s="38"/>
    </row>
    <row r="691" spans="18:18" x14ac:dyDescent="0.35">
      <c r="R691" s="38"/>
    </row>
    <row r="692" spans="18:18" x14ac:dyDescent="0.35">
      <c r="R692" s="38"/>
    </row>
    <row r="693" spans="18:18" x14ac:dyDescent="0.35">
      <c r="R693" s="38"/>
    </row>
    <row r="694" spans="18:18" x14ac:dyDescent="0.35">
      <c r="R694" s="38"/>
    </row>
    <row r="695" spans="18:18" x14ac:dyDescent="0.35">
      <c r="R695" s="38"/>
    </row>
    <row r="696" spans="18:18" x14ac:dyDescent="0.35">
      <c r="R696" s="38"/>
    </row>
    <row r="697" spans="18:18" x14ac:dyDescent="0.35">
      <c r="R697" s="38"/>
    </row>
    <row r="698" spans="18:18" x14ac:dyDescent="0.35">
      <c r="R698" s="38"/>
    </row>
    <row r="699" spans="18:18" x14ac:dyDescent="0.35">
      <c r="R699" s="38"/>
    </row>
    <row r="700" spans="18:18" x14ac:dyDescent="0.35">
      <c r="R700" s="38"/>
    </row>
    <row r="701" spans="18:18" x14ac:dyDescent="0.35">
      <c r="R701" s="38"/>
    </row>
    <row r="702" spans="18:18" x14ac:dyDescent="0.35">
      <c r="R702" s="38"/>
    </row>
    <row r="703" spans="18:18" x14ac:dyDescent="0.35">
      <c r="R703" s="38"/>
    </row>
    <row r="704" spans="18:18" x14ac:dyDescent="0.35">
      <c r="R704" s="38"/>
    </row>
    <row r="705" spans="18:18" x14ac:dyDescent="0.35">
      <c r="R705" s="38"/>
    </row>
    <row r="706" spans="18:18" x14ac:dyDescent="0.35">
      <c r="R706" s="38"/>
    </row>
    <row r="707" spans="18:18" x14ac:dyDescent="0.35">
      <c r="R707" s="38"/>
    </row>
    <row r="708" spans="18:18" x14ac:dyDescent="0.35">
      <c r="R708" s="38"/>
    </row>
    <row r="709" spans="18:18" x14ac:dyDescent="0.35">
      <c r="R709" s="38"/>
    </row>
    <row r="710" spans="18:18" x14ac:dyDescent="0.35">
      <c r="R710" s="38"/>
    </row>
  </sheetData>
  <sheetProtection password="8741" sheet="1" objects="1" scenarios="1" selectLockedCells="1" selectUnlockedCells="1"/>
  <mergeCells count="20">
    <mergeCell ref="L15:P15"/>
    <mergeCell ref="G15:K15"/>
    <mergeCell ref="Z16:AA16"/>
    <mergeCell ref="X16:Y16"/>
    <mergeCell ref="V16:W16"/>
    <mergeCell ref="T16:U16"/>
    <mergeCell ref="R16:S16"/>
    <mergeCell ref="R14:AA14"/>
    <mergeCell ref="AB14:AK14"/>
    <mergeCell ref="R2:S2"/>
    <mergeCell ref="U2:V2"/>
    <mergeCell ref="W2:X2"/>
    <mergeCell ref="AM15:AN15"/>
    <mergeCell ref="AO15:AP15"/>
    <mergeCell ref="AM14:AP14"/>
    <mergeCell ref="AB16:AC16"/>
    <mergeCell ref="AD16:AE16"/>
    <mergeCell ref="AF16:AG16"/>
    <mergeCell ref="AH16:AI16"/>
    <mergeCell ref="AJ16:AK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Display</vt:lpstr>
      <vt:lpstr>Data</vt:lpstr>
      <vt:lpstr>Angle</vt:lpstr>
      <vt:lpstr>Bearing</vt:lpstr>
      <vt:lpstr>DataTable</vt:lpstr>
      <vt:lpstr>Offset</vt:lpstr>
      <vt:lpstr>RAx</vt:lpstr>
      <vt:lpstr>RAy</vt:lpstr>
      <vt:lpstr>TAx</vt:lpstr>
      <vt:lpstr>TAy</vt:lpstr>
      <vt:lpstr>TCASDataLookup</vt:lpstr>
      <vt:lpstr>Vcat</vt:lpstr>
      <vt:lpstr>Vfj</vt:lpstr>
    </vt:vector>
  </TitlesOfParts>
  <Company>UK Airprox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T-TRAR</dc:title>
  <dc:subject>for Avoidance of TCAS Embarrassment</dc:subject>
  <dc:creator>Curry Robert (robert.curry@airproxboard.org.uk)</dc:creator>
  <dc:description>Beta release of tool to improve understanding of TCAS TA/RA ranges.</dc:description>
  <cp:lastModifiedBy>Neal Howard</cp:lastModifiedBy>
  <cp:revision>0</cp:revision>
  <dcterms:created xsi:type="dcterms:W3CDTF">2013-05-10T07:36:24Z</dcterms:created>
  <dcterms:modified xsi:type="dcterms:W3CDTF">2021-10-12T12:51:55Z</dcterms:modified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etDate">
    <vt:lpwstr>2021-10-12T12:51:25Z</vt:lpwstr>
  </property>
  <property fmtid="{D5CDD505-2E9C-101B-9397-08002B2CF9AE}" pid="4" name="MSIP_Label_3196a3aa-34a9-4b82-9eed-745e5fc3f53e_Method">
    <vt:lpwstr>Standard</vt:lpwstr>
  </property>
  <property fmtid="{D5CDD505-2E9C-101B-9397-08002B2CF9AE}" pid="5" name="MSIP_Label_3196a3aa-34a9-4b82-9eed-745e5fc3f53e_Name">
    <vt:lpwstr>3196a3aa-34a9-4b82-9eed-745e5fc3f53e</vt:lpwstr>
  </property>
  <property fmtid="{D5CDD505-2E9C-101B-9397-08002B2CF9AE}" pid="6" name="MSIP_Label_3196a3aa-34a9-4b82-9eed-745e5fc3f53e_SiteId">
    <vt:lpwstr>c4edd5ba-10c3-4fe3-946a-7c9c446ab8c8</vt:lpwstr>
  </property>
  <property fmtid="{D5CDD505-2E9C-101B-9397-08002B2CF9AE}" pid="7" name="MSIP_Label_3196a3aa-34a9-4b82-9eed-745e5fc3f53e_ActionId">
    <vt:lpwstr>ac832781-1e52-4b6d-834d-628ec5261791</vt:lpwstr>
  </property>
  <property fmtid="{D5CDD505-2E9C-101B-9397-08002B2CF9AE}" pid="8" name="MSIP_Label_3196a3aa-34a9-4b82-9eed-745e5fc3f53e_ContentBits">
    <vt:lpwstr>0</vt:lpwstr>
  </property>
</Properties>
</file>