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.sharepoint.com/sites/COO-UKAB/Department/Website/Drones Airprox Count/2026/"/>
    </mc:Choice>
  </mc:AlternateContent>
  <xr:revisionPtr revIDLastSave="208" documentId="8_{CA1CC44D-3235-4EDF-B97D-007C6971E1F0}" xr6:coauthVersionLast="47" xr6:coauthVersionMax="47" xr10:uidLastSave="{5E95C032-3920-42EC-8FB5-425BFCC933D1}"/>
  <bookViews>
    <workbookView xWindow="28680" yWindow="-120" windowWidth="29040" windowHeight="1572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Data'!$A$1:$S$993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91" i="1" l="1"/>
  <c r="W891" i="1"/>
  <c r="V891" i="1"/>
  <c r="M20" i="5"/>
  <c r="D20" i="5"/>
  <c r="E20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 l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E21" i="4"/>
  <c r="D21" i="4"/>
  <c r="G15" i="6"/>
  <c r="B15" i="6"/>
  <c r="X892" i="1"/>
  <c r="W892" i="1"/>
  <c r="V892" i="1"/>
  <c r="U892" i="1"/>
  <c r="T892" i="1"/>
  <c r="U891" i="1"/>
  <c r="T891" i="1"/>
  <c r="X20" i="4"/>
  <c r="D15" i="6"/>
  <c r="E15" i="6"/>
  <c r="F15" i="6"/>
  <c r="H15" i="6"/>
  <c r="I15" i="6"/>
  <c r="J15" i="6"/>
  <c r="K15" i="6"/>
  <c r="L15" i="6"/>
  <c r="M15" i="6"/>
  <c r="C15" i="6"/>
  <c r="N14" i="6"/>
  <c r="Y892" i="1" l="1"/>
  <c r="AL854" i="1" s="1"/>
  <c r="AN854" i="1" l="1"/>
  <c r="AK854" i="1"/>
  <c r="AO854" i="1"/>
  <c r="AM854" i="1"/>
  <c r="V17" i="5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890" i="1"/>
  <c r="W890" i="1"/>
  <c r="V890" i="1"/>
  <c r="U890" i="1"/>
  <c r="T890" i="1"/>
  <c r="T876" i="1"/>
  <c r="U876" i="1"/>
  <c r="V876" i="1"/>
  <c r="W876" i="1"/>
  <c r="Y877" i="1"/>
  <c r="T878" i="1"/>
  <c r="U878" i="1"/>
  <c r="Y879" i="1"/>
  <c r="T880" i="1"/>
  <c r="U880" i="1"/>
  <c r="V880" i="1"/>
  <c r="W880" i="1"/>
  <c r="T881" i="1"/>
  <c r="U881" i="1"/>
  <c r="V881" i="1"/>
  <c r="W881" i="1"/>
  <c r="Y882" i="1"/>
  <c r="AK844" i="1" s="1"/>
  <c r="Y883" i="1"/>
  <c r="AK845" i="1" s="1"/>
  <c r="Y884" i="1"/>
  <c r="AK846" i="1" s="1"/>
  <c r="Y885" i="1"/>
  <c r="AK847" i="1" s="1"/>
  <c r="T886" i="1"/>
  <c r="U886" i="1"/>
  <c r="V886" i="1"/>
  <c r="W886" i="1"/>
  <c r="X886" i="1"/>
  <c r="T887" i="1"/>
  <c r="U887" i="1"/>
  <c r="V887" i="1"/>
  <c r="W887" i="1"/>
  <c r="X887" i="1"/>
  <c r="T888" i="1"/>
  <c r="U888" i="1"/>
  <c r="V888" i="1"/>
  <c r="W888" i="1"/>
  <c r="X888" i="1"/>
  <c r="T889" i="1"/>
  <c r="U889" i="1"/>
  <c r="V889" i="1"/>
  <c r="W889" i="1"/>
  <c r="X889" i="1"/>
  <c r="W18" i="5" l="1"/>
  <c r="W19" i="5"/>
  <c r="Y891" i="1"/>
  <c r="AL853" i="1" s="1"/>
  <c r="Y878" i="1"/>
  <c r="Y880" i="1"/>
  <c r="AL842" i="1" s="1"/>
  <c r="Y876" i="1"/>
  <c r="AO845" i="1"/>
  <c r="Y881" i="1"/>
  <c r="AN843" i="1" s="1"/>
  <c r="AO844" i="1"/>
  <c r="Y889" i="1"/>
  <c r="AN851" i="1" s="1"/>
  <c r="AN844" i="1"/>
  <c r="Y887" i="1"/>
  <c r="AN849" i="1" s="1"/>
  <c r="Y886" i="1"/>
  <c r="AL848" i="1" s="1"/>
  <c r="Y890" i="1"/>
  <c r="AK852" i="1" s="1"/>
  <c r="Y888" i="1"/>
  <c r="AM850" i="1" s="1"/>
  <c r="AO847" i="1"/>
  <c r="AO846" i="1"/>
  <c r="AN846" i="1"/>
  <c r="AM846" i="1"/>
  <c r="AM844" i="1"/>
  <c r="AL846" i="1"/>
  <c r="AL844" i="1"/>
  <c r="AN847" i="1"/>
  <c r="AN845" i="1"/>
  <c r="AM847" i="1"/>
  <c r="AM845" i="1"/>
  <c r="AL847" i="1"/>
  <c r="AL845" i="1"/>
  <c r="N12" i="6"/>
  <c r="N11" i="6"/>
  <c r="G17" i="5"/>
  <c r="F17" i="5"/>
  <c r="E17" i="5"/>
  <c r="D17" i="5"/>
  <c r="AO853" i="1" l="1"/>
  <c r="AM853" i="1"/>
  <c r="AN853" i="1"/>
  <c r="AK853" i="1"/>
  <c r="AM842" i="1"/>
  <c r="AN842" i="1"/>
  <c r="AL843" i="1"/>
  <c r="AO842" i="1"/>
  <c r="AK842" i="1"/>
  <c r="AO843" i="1"/>
  <c r="AM843" i="1"/>
  <c r="AK843" i="1"/>
  <c r="AO849" i="1"/>
  <c r="AK850" i="1"/>
  <c r="AN852" i="1"/>
  <c r="AO852" i="1"/>
  <c r="AM851" i="1"/>
  <c r="AN850" i="1"/>
  <c r="AM852" i="1"/>
  <c r="AK848" i="1"/>
  <c r="AK849" i="1"/>
  <c r="AM848" i="1"/>
  <c r="AL850" i="1"/>
  <c r="AL849" i="1"/>
  <c r="AO850" i="1"/>
  <c r="AO848" i="1"/>
  <c r="AO851" i="1"/>
  <c r="AN848" i="1"/>
  <c r="AM849" i="1"/>
  <c r="AL851" i="1"/>
  <c r="AK851" i="1"/>
  <c r="AL85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1" i="5" s="1"/>
  <c r="L4" i="5"/>
  <c r="L21" i="5" s="1"/>
  <c r="M4" i="5"/>
  <c r="N4" i="5"/>
  <c r="O4" i="5"/>
  <c r="P4" i="5"/>
  <c r="Q4" i="5"/>
  <c r="R4" i="5"/>
  <c r="S4" i="5"/>
  <c r="T4" i="5"/>
  <c r="U4" i="5"/>
  <c r="V4" i="5"/>
  <c r="E4" i="5"/>
  <c r="E21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V21" i="5" l="1"/>
  <c r="D21" i="5"/>
  <c r="U21" i="5"/>
  <c r="I21" i="5"/>
  <c r="J21" i="5"/>
  <c r="H21" i="5"/>
  <c r="S21" i="5"/>
  <c r="G21" i="5"/>
  <c r="T21" i="5"/>
  <c r="F21" i="5"/>
  <c r="Q21" i="5"/>
  <c r="P21" i="5"/>
  <c r="R21" i="5"/>
  <c r="O21" i="5"/>
  <c r="N21" i="5"/>
  <c r="M21" i="5"/>
  <c r="W11" i="5"/>
  <c r="W7" i="5"/>
  <c r="W13" i="5"/>
  <c r="W6" i="5"/>
  <c r="W10" i="5"/>
  <c r="W5" i="5"/>
  <c r="W9" i="5"/>
  <c r="W4" i="5"/>
  <c r="W8" i="5"/>
  <c r="W12" i="5"/>
  <c r="W21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<sst xmlns="http://schemas.openxmlformats.org/spreadsheetml/2006/main" count="6284" uniqueCount="1189">
  <si>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</si>
  <si>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</si>
  <si>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</si>
  <si>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</si>
  <si>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</si>
  <si>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</si>
  <si>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</si>
  <si>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</si>
  <si>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</si>
  <si>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</si>
  <si>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</si>
  <si>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</si>
  <si>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</si>
  <si>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</si>
  <si>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</si>
  <si>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</si>
  <si>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</si>
  <si>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</si>
  <si>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</si>
  <si>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</si>
  <si>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</si>
  <si>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</si>
  <si>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</si>
  <si>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</si>
  <si>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</si>
  <si>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</si>
  <si>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</si>
  <si>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</si>
  <si>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</si>
  <si>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</si>
  <si>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</si>
  <si>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</si>
  <si>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</si>
  <si>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</si>
  <si>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</si>
  <si>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</si>
  <si>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</si>
  <si>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</si>
  <si>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</si>
  <si>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</si>
  <si>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</si>
  <si>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</si>
  <si>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</si>
  <si>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</si>
  <si>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</si>
  <si>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</si>
  <si>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</si>
  <si>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</si>
  <si>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</si>
  <si>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</si>
  <si>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</si>
  <si>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</si>
  <si>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</si>
  <si>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</si>
  <si>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</si>
  <si>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</si>
  <si>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</si>
  <si>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</si>
  <si>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</si>
  <si>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</si>
  <si>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</si>
  <si>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</si>
  <si>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</si>
  <si>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</si>
  <si>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</si>
  <si>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</si>
  <si>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</si>
  <si>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</si>
  <si>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</si>
  <si>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</si>
  <si>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</si>
  <si>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</si>
  <si>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</si>
  <si>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</si>
  <si>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</si>
  <si>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</si>
  <si>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</si>
  <si>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</si>
  <si>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</si>
  <si>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</si>
  <si>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</si>
  <si>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</si>
  <si>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</si>
  <si>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</si>
  <si>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</si>
  <si>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</si>
  <si>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</si>
  <si>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</si>
  <si>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</si>
  <si>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</si>
  <si>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</si>
  <si>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</si>
  <si>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</si>
  <si>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</si>
  <si>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</si>
  <si>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</si>
  <si>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</si>
  <si>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</si>
  <si>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</si>
  <si>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</si>
  <si>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</si>
  <si>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</si>
  <si>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</si>
  <si>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</si>
  <si>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</si>
  <si>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</si>
  <si>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</si>
  <si>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</si>
  <si>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</si>
  <si>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</si>
  <si>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</si>
  <si>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</si>
  <si>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</si>
  <si>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</si>
  <si>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</si>
  <si>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</si>
  <si>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</si>
  <si>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</si>
  <si>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</si>
  <si>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</si>
  <si>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</si>
  <si>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</si>
  <si>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</si>
  <si>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</si>
  <si>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</si>
  <si>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</si>
  <si>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</si>
  <si>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</si>
  <si>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</si>
  <si>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</si>
  <si>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</si>
  <si>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</si>
  <si>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</si>
  <si>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</si>
  <si>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</si>
  <si>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</si>
  <si>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</si>
  <si>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</si>
  <si>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</si>
  <si>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</si>
  <si>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</si>
  <si>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</si>
  <si>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</si>
  <si>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</si>
  <si>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</si>
  <si>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</si>
  <si>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</si>
  <si>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</si>
  <si>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</si>
  <si>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</si>
  <si>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</si>
  <si>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</si>
  <si>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</si>
  <si>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</si>
  <si>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</si>
  <si>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</si>
  <si>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</si>
  <si>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</si>
  <si>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</si>
  <si>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</si>
  <si>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</si>
  <si>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</si>
  <si>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</si>
  <si>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</si>
  <si>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</si>
  <si>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</si>
  <si>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</si>
  <si>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</si>
  <si>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</si>
  <si>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</si>
  <si>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</si>
  <si>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</si>
  <si>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</si>
  <si>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</si>
  <si>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</si>
  <si>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</si>
  <si>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</si>
  <si>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</si>
  <si>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</si>
  <si>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</si>
  <si>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</si>
  <si>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</si>
  <si>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</si>
  <si>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</si>
  <si>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</si>
  <si>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</si>
  <si>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</si>
  <si>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</si>
  <si>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</si>
  <si>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</si>
  <si>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</si>
  <si>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</si>
  <si>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</si>
  <si>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</si>
  <si>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</si>
  <si>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</si>
  <si>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</si>
  <si>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</si>
  <si>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</si>
  <si>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</si>
  <si>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</si>
  <si>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</si>
  <si>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</si>
  <si>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</si>
  <si>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</si>
  <si>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</si>
  <si>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</si>
  <si>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</si>
  <si>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</si>
  <si>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</si>
  <si>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</si>
  <si>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</si>
  <si>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</si>
  <si>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</si>
  <si>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</si>
  <si>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</si>
  <si>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</si>
  <si>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</si>
  <si>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</si>
  <si>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</si>
  <si>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</si>
  <si>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</si>
  <si>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</si>
  <si>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</si>
  <si>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</si>
  <si>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</si>
  <si>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</si>
  <si>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</si>
  <si>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</si>
  <si>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</si>
  <si>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</si>
  <si>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</si>
  <si>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</si>
  <si>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</si>
  <si>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</si>
  <si>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</si>
  <si>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</si>
  <si>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</si>
  <si>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</si>
  <si>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</si>
  <si>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</si>
  <si>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</si>
  <si>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</si>
  <si>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</si>
  <si>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</si>
  <si>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</si>
  <si>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</si>
  <si>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</si>
  <si>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</si>
  <si>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</si>
  <si>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</si>
  <si>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</si>
  <si>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</si>
  <si>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</si>
  <si>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</si>
  <si>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</si>
  <si>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</si>
  <si>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</si>
  <si>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</si>
  <si>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</si>
  <si>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</si>
  <si>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</si>
  <si>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</si>
  <si>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</si>
  <si>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</si>
  <si>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</si>
  <si>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</si>
  <si>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</si>
  <si>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</si>
  <si>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</si>
  <si>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</si>
  <si>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</si>
  <si>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</si>
  <si>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</si>
  <si>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</si>
  <si>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</si>
  <si>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</si>
  <si>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</si>
  <si>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</si>
  <si>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</si>
  <si>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</si>
  <si>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</si>
  <si>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</si>
  <si>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</si>
  <si>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</si>
  <si>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</si>
  <si>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</si>
  <si>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</si>
  <si>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</si>
  <si>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</si>
  <si>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</si>
  <si>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</si>
  <si>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</si>
  <si>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</si>
  <si>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</si>
  <si>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</si>
  <si>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</si>
  <si>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</si>
  <si>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</si>
  <si>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</si>
  <si>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</si>
  <si>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</si>
  <si>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</si>
  <si>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</si>
  <si>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</si>
  <si>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</si>
  <si>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</si>
  <si>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</si>
  <si>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</si>
  <si>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</si>
  <si>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</si>
  <si>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</si>
  <si>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</si>
  <si>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</si>
  <si>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</si>
  <si>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</si>
  <si>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</si>
  <si>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</si>
  <si>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</si>
  <si>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</si>
  <si>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</si>
  <si>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</si>
  <si>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</si>
  <si>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</si>
  <si>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</si>
  <si>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</si>
  <si>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</si>
  <si>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</si>
  <si>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</si>
  <si>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</si>
  <si>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</si>
  <si>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</si>
  <si>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</si>
  <si>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</si>
  <si>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</si>
  <si>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</si>
  <si>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</si>
  <si>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</si>
  <si>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</si>
  <si>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</si>
  <si>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</si>
  <si>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</si>
  <si>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</si>
  <si>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</si>
  <si>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</si>
  <si>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</si>
  <si>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</si>
  <si>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</si>
  <si>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</si>
  <si>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</si>
  <si>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</si>
  <si>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</si>
  <si>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</si>
  <si>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</si>
  <si>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</si>
  <si>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</si>
  <si>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</si>
  <si>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</si>
  <si>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</si>
  <si>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</si>
  <si>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</si>
  <si>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</si>
  <si>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</si>
  <si>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</si>
  <si>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</si>
  <si>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</si>
  <si>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</si>
  <si>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</si>
  <si>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</si>
  <si>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</si>
  <si>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</si>
  <si>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</si>
  <si>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</si>
  <si>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</si>
  <si>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</si>
  <si>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</si>
  <si>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</si>
  <si>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</si>
  <si>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</si>
  <si>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</si>
  <si>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</si>
  <si>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</si>
  <si>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</si>
  <si>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</si>
  <si>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</si>
  <si>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</si>
  <si>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</si>
  <si>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</si>
  <si>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</si>
  <si>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</si>
  <si>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</si>
  <si>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</si>
  <si>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</si>
  <si>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</si>
  <si>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</si>
  <si>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</si>
  <si>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</si>
  <si>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</si>
  <si>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</si>
  <si>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</si>
  <si>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</si>
  <si>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</si>
  <si>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</si>
  <si>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</si>
  <si>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</si>
  <si>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</si>
  <si>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</si>
  <si>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</si>
  <si>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</si>
  <si>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</si>
  <si>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</si>
  <si>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</si>
  <si>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</si>
  <si>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</si>
  <si>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</si>
  <si>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</si>
  <si>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</si>
  <si>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</si>
  <si>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</si>
  <si>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</si>
  <si>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</si>
  <si>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</si>
  <si>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</si>
  <si>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</si>
  <si>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</si>
  <si>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</si>
  <si>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</si>
  <si>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</si>
  <si>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</si>
  <si>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</si>
  <si>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</si>
  <si>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</si>
  <si>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</si>
  <si>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</si>
  <si>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</si>
  <si>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</si>
  <si>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</si>
  <si>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</si>
  <si>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</si>
  <si>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</si>
  <si>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</si>
  <si>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</si>
  <si>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</si>
  <si>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</si>
  <si>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</si>
  <si>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</si>
  <si>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</si>
  <si>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</si>
  <si>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</si>
  <si>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</si>
  <si>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</si>
  <si>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</si>
  <si>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</si>
  <si>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</si>
  <si>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</si>
  <si>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</si>
  <si>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</si>
  <si>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</si>
  <si>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</si>
  <si>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</si>
  <si>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</si>
  <si>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</si>
  <si>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</si>
  <si>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</si>
  <si>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</si>
  <si>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</si>
  <si>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</si>
  <si>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</si>
  <si>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</si>
  <si>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</si>
  <si>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</si>
  <si>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</si>
  <si>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</si>
  <si>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</si>
  <si>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</si>
  <si>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</si>
  <si>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</si>
  <si>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</si>
  <si>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</si>
  <si>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</si>
  <si>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</si>
  <si>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</si>
  <si>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</si>
  <si>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</si>
  <si>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</si>
  <si>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</si>
  <si>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</si>
  <si>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</si>
  <si>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</si>
  <si>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</si>
  <si>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</si>
  <si>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</si>
  <si>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</si>
  <si>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</si>
  <si>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</si>
  <si>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</si>
  <si>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</si>
  <si>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</si>
  <si>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</si>
  <si>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</si>
  <si>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</si>
  <si>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</si>
  <si>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</si>
  <si>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</si>
  <si>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</si>
  <si>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</si>
  <si>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</si>
  <si>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</si>
  <si>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</si>
  <si>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</si>
  <si>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</si>
  <si>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</si>
  <si>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</si>
  <si>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</si>
  <si>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</si>
  <si>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</si>
  <si>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</si>
  <si>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</si>
  <si>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</si>
  <si>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</si>
  <si>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</si>
  <si>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</si>
  <si>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</si>
  <si>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</si>
  <si>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</si>
  <si>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</si>
  <si>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</si>
  <si>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</si>
  <si>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</si>
  <si>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</si>
  <si>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</si>
  <si>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</si>
  <si>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</si>
  <si>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</si>
  <si>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</si>
  <si>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</si>
  <si>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</si>
  <si>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</si>
  <si>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</si>
  <si>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</si>
  <si>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</si>
  <si>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</si>
  <si>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</si>
  <si>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</si>
  <si>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</si>
  <si>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</si>
  <si>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</si>
  <si>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</si>
  <si>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</si>
  <si>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</si>
  <si>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</si>
  <si>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</si>
  <si>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</si>
  <si>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</si>
  <si>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</si>
  <si>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</si>
  <si>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</si>
  <si>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</si>
  <si>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</si>
  <si>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</si>
  <si>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</si>
  <si>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</si>
  <si>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</si>
  <si>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</si>
  <si>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</si>
  <si>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</si>
  <si>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</si>
  <si>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</si>
  <si>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</si>
  <si>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</si>
  <si>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</si>
  <si>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</si>
  <si>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</si>
  <si>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</si>
  <si>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</si>
  <si>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</si>
  <si>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</si>
  <si>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</si>
  <si>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</si>
  <si>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</si>
  <si>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</si>
  <si>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</si>
  <si>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</si>
  <si>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</si>
  <si>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</si>
  <si>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</si>
  <si>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</si>
  <si>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</si>
  <si>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</si>
  <si>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</si>
  <si>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</si>
  <si>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</si>
  <si>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</si>
  <si>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</si>
  <si>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</si>
  <si>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</si>
  <si>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</si>
  <si>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</si>
  <si>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</si>
  <si>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</si>
  <si>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</si>
  <si>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</si>
  <si>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</si>
  <si>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</si>
  <si>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</si>
  <si>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</si>
  <si>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</si>
  <si>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</si>
  <si>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</si>
  <si>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</si>
  <si>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</si>
  <si>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</si>
  <si>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</si>
  <si>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</si>
  <si>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</si>
  <si>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</si>
  <si>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</si>
  <si>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</si>
  <si>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</si>
  <si>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</si>
  <si>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</si>
  <si>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</si>
  <si>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</si>
  <si>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</si>
  <si>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</si>
  <si>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</si>
  <si>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</si>
  <si>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</si>
  <si>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</si>
  <si>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</si>
  <si>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</si>
  <si>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</si>
  <si>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</si>
  <si>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</si>
  <si>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</si>
  <si>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</si>
  <si>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</si>
  <si>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</si>
  <si>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</si>
  <si>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</si>
  <si>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</si>
  <si>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</si>
  <si>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</si>
  <si>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</si>
  <si>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</si>
  <si>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</si>
  <si>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</si>
  <si>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</si>
  <si>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</si>
  <si>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</si>
  <si>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</si>
  <si>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</si>
  <si>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</si>
  <si>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</si>
  <si>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</si>
  <si>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</si>
  <si>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</si>
  <si>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</si>
  <si>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</si>
  <si>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</si>
  <si>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</si>
  <si>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</si>
  <si>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</si>
  <si>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</si>
  <si>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</si>
  <si>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</si>
  <si>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</si>
  <si>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</si>
  <si>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</si>
  <si>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</si>
  <si>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</si>
  <si>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</si>
  <si>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</si>
  <si>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</si>
  <si>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</si>
  <si>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</si>
  <si>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</si>
  <si>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</si>
  <si>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</si>
  <si>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</si>
  <si>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</si>
  <si>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</si>
  <si>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</si>
  <si>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</si>
  <si>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</si>
  <si>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</si>
  <si>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</si>
  <si>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</si>
  <si>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</si>
  <si>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</si>
  <si>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</si>
  <si>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</si>
  <si>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</si>
  <si>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</si>
  <si>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</si>
  <si>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</si>
  <si>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</si>
  <si>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</si>
  <si>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</si>
  <si>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</si>
  <si>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</si>
  <si>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</si>
  <si>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</si>
  <si>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</si>
  <si>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</si>
  <si>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</si>
  <si>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</si>
  <si>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</si>
  <si>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</si>
  <si>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</si>
  <si>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</si>
  <si>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</si>
  <si>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</si>
  <si>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</si>
  <si>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</si>
  <si>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</si>
  <si>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</si>
  <si>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</si>
  <si>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</si>
  <si>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</si>
  <si>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</si>
  <si>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</si>
  <si>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</si>
  <si>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</si>
  <si>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</si>
  <si>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</si>
  <si>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</si>
  <si>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</si>
  <si>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</si>
  <si>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</si>
  <si>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</si>
  <si>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</si>
  <si>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</si>
  <si>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</si>
  <si>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</si>
  <si>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</si>
  <si>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</si>
  <si>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</si>
  <si>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</si>
  <si>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</si>
  <si>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</si>
  <si>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</si>
  <si>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</si>
  <si>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</si>
  <si>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</si>
  <si>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</si>
  <si>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</si>
  <si>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</si>
  <si>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</si>
  <si>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</si>
  <si>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</si>
  <si>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</si>
  <si>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</si>
  <si>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</si>
  <si>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</si>
  <si>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</si>
  <si>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</si>
  <si>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</si>
  <si>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</si>
  <si>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</si>
  <si>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</si>
  <si>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</si>
  <si>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</si>
  <si>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</si>
  <si>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</si>
  <si>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</si>
  <si>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</si>
  <si>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</si>
  <si>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</si>
  <si>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</si>
  <si>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</si>
  <si>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</si>
  <si>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</si>
  <si>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</si>
  <si>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</si>
  <si>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</si>
  <si>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</si>
  <si>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</si>
  <si>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</si>
  <si>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</si>
  <si>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</si>
  <si>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</si>
  <si>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</si>
  <si>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</si>
  <si>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</si>
  <si>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</si>
  <si>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</si>
  <si>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</si>
  <si>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</si>
  <si>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</si>
  <si>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</si>
  <si>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</si>
  <si>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</si>
  <si>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</si>
  <si>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</si>
  <si>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</si>
  <si>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</si>
  <si>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</si>
  <si>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</si>
  <si>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</si>
  <si>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</si>
  <si>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</si>
  <si>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</si>
  <si>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</si>
  <si>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</si>
  <si>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</si>
  <si>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</si>
  <si>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</si>
  <si>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</si>
  <si>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</si>
  <si>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</si>
  <si>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</si>
  <si>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</si>
  <si>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</si>
  <si>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</si>
  <si>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</si>
  <si>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</si>
  <si>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</si>
  <si>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</si>
  <si>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</si>
  <si>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</si>
  <si>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</si>
  <si>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</si>
  <si>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</si>
  <si>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</si>
  <si>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</si>
  <si>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</si>
  <si>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</si>
  <si>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</si>
  <si>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</si>
  <si>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</si>
  <si>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</si>
  <si>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</si>
  <si>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</si>
  <si>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</si>
  <si>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</si>
  <si>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</si>
  <si>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</si>
  <si>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</si>
  <si>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</si>
  <si>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</si>
  <si>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</si>
  <si>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</si>
  <si>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</si>
  <si>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</si>
  <si>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</si>
  <si>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</si>
  <si>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</si>
  <si>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</si>
  <si>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</si>
  <si>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</si>
  <si>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</si>
  <si>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</si>
  <si>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</si>
  <si>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</si>
  <si>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</si>
  <si>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</si>
  <si>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</si>
  <si>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</si>
  <si>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</si>
  <si>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</si>
  <si>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</si>
  <si>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</si>
  <si>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</si>
  <si>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</si>
  <si>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</si>
  <si>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</si>
  <si>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</si>
  <si>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</si>
  <si>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</si>
  <si>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</si>
  <si>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</si>
  <si>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</si>
  <si>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</si>
  <si>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</si>
  <si>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</si>
  <si>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</si>
  <si>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</si>
  <si>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</si>
  <si>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</si>
  <si>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</si>
  <si>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</si>
  <si>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</si>
  <si>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</si>
  <si>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</si>
  <si>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</si>
  <si>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</si>
  <si>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</si>
  <si>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</si>
  <si>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</si>
  <si>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</si>
  <si>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</si>
  <si>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</si>
  <si>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</si>
  <si>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</si>
  <si>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</si>
  <si>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</si>
  <si>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</si>
  <si>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</si>
  <si>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</si>
  <si>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</si>
  <si>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</si>
  <si>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</si>
  <si>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</si>
  <si>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</si>
  <si>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</si>
  <si>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</si>
  <si>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</si>
  <si>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</si>
  <si>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</si>
  <si>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</si>
  <si>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</si>
  <si>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</si>
  <si>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</si>
  <si>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</si>
  <si>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</si>
  <si>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</si>
  <si>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</si>
  <si>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</si>
  <si>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</si>
  <si>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</si>
  <si>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</si>
  <si>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</si>
  <si>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</si>
  <si>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</si>
  <si>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</si>
  <si>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</si>
  <si>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</si>
  <si>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</si>
  <si>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</si>
  <si>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</si>
  <si>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</si>
  <si>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</si>
  <si>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</si>
  <si>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</si>
  <si>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</si>
  <si>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</si>
  <si>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</si>
  <si>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</si>
  <si>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</si>
  <si>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</si>
  <si>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</si>
  <si>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</si>
  <si>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</si>
  <si>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</si>
  <si>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</si>
  <si>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</si>
  <si>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</si>
  <si>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</si>
  <si>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</si>
  <si>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</si>
  <si>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</si>
  <si>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</si>
  <si>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</si>
  <si>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</si>
  <si>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</si>
  <si>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</si>
  <si>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</si>
  <si>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</si>
  <si>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</si>
  <si>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</si>
  <si>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</si>
  <si>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</si>
  <si>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</si>
  <si>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</si>
  <si>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</si>
  <si>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</si>
  <si>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</si>
  <si>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</si>
  <si>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</si>
  <si>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</si>
  <si>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</si>
  <si>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</si>
  <si>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</si>
  <si>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</si>
  <si>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</si>
  <si>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</si>
  <si>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</si>
  <si>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</si>
  <si>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</si>
  <si>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</si>
  <si>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</si>
  <si>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</si>
  <si>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</si>
  <si>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</si>
  <si>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</si>
  <si>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</si>
  <si>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</si>
  <si>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</si>
  <si>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</si>
  <si>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</si>
  <si>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</si>
  <si>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</si>
  <si>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</si>
  <si>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</si>
  <si>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</si>
  <si>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</si>
  <si>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</si>
  <si>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</si>
  <si>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</si>
  <si>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</si>
  <si>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</si>
  <si>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</si>
  <si>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</si>
  <si>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</si>
  <si>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</si>
  <si>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</si>
  <si>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</si>
  <si>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</si>
  <si>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</si>
  <si>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</si>
  <si>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</si>
  <si>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</si>
  <si>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</si>
  <si>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</si>
  <si>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</si>
  <si>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</si>
  <si>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</si>
  <si>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</si>
  <si>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</si>
  <si>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</si>
  <si>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</si>
  <si>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</si>
  <si>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</si>
  <si>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</si>
  <si>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</si>
  <si>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</si>
  <si>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</si>
  <si>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</si>
  <si>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</si>
  <si>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</si>
  <si>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</si>
  <si>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</si>
  <si>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</si>
  <si>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</si>
  <si>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</si>
  <si>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</si>
  <si>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</si>
  <si>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</si>
  <si>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</si>
  <si>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</si>
  <si>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</si>
  <si>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</si>
  <si>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</si>
  <si>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</si>
  <si>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</si>
  <si>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</si>
  <si>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</si>
  <si>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</si>
  <si>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</si>
  <si>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</si>
  <si>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</si>
  <si>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</si>
  <si>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</si>
  <si>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</si>
  <si>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</si>
  <si>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</si>
  <si>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</si>
  <si>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</si>
  <si>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</si>
  <si>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</si>
  <si>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</si>
  <si>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</si>
  <si>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</si>
  <si>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</si>
  <si>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</si>
  <si>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</si>
  <si>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</si>
  <si>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</si>
  <si>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</si>
  <si>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</si>
  <si>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</si>
  <si>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</si>
  <si>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</si>
  <si>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</si>
  <si>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</si>
  <si>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</si>
  <si>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</si>
  <si>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</si>
  <si>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</si>
  <si>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</si>
  <si>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</si>
  <si>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</si>
  <si>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</si>
  <si>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</si>
  <si>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</si>
  <si>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</si>
  <si>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</si>
  <si>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</si>
  <si>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</si>
  <si>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</si>
  <si>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</si>
  <si>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</si>
  <si>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</si>
  <si>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</si>
  <si>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</si>
  <si>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</si>
  <si>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</si>
  <si>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</si>
  <si>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</si>
  <si>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</si>
  <si>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</si>
  <si>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</si>
  <si>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</si>
  <si>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</si>
  <si>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</si>
  <si>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</si>
  <si>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</si>
  <si>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</si>
  <si>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</si>
  <si>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</si>
  <si>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</si>
  <si>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</si>
  <si>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</si>
  <si>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</si>
  <si>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</si>
  <si>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</si>
  <si>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</si>
  <si>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</si>
  <si>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</si>
  <si>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</si>
  <si>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</si>
  <si>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</si>
  <si>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</si>
  <si>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</si>
  <si>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</si>
  <si>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</si>
  <si>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</si>
  <si>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</si>
  <si>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</si>
  <si>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</si>
  <si>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</si>
  <si>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</si>
  <si>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</si>
  <si>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</si>
  <si>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</si>
  <si>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</si>
  <si>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</si>
  <si>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</si>
  <si>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</si>
  <si>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</si>
  <si>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</si>
  <si>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</si>
  <si>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</si>
  <si>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</si>
  <si>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</si>
  <si>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</si>
  <si>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</si>
  <si>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</si>
  <si>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</si>
  <si>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</si>
  <si>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</si>
  <si>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</si>
  <si>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</si>
  <si>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</si>
  <si>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</si>
  <si>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</si>
  <si>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</si>
  <si>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</si>
  <si>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</si>
  <si>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</si>
  <si>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</si>
  <si>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</si>
  <si>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</si>
  <si>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</si>
  <si>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</si>
  <si>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</si>
  <si>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</si>
  <si>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</si>
  <si>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</si>
  <si>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</si>
  <si>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</si>
  <si>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</si>
  <si>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</si>
  <si>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</si>
  <si>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</si>
  <si>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</si>
  <si>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</si>
  <si>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</si>
  <si>
    <t>00538W</t>
  </si>
  <si>
    <t>5511N</t>
  </si>
  <si>
    <t>00338W</t>
  </si>
  <si>
    <t>Unk ac</t>
  </si>
  <si>
    <t>Stunt plane</t>
  </si>
  <si>
    <t>00056E</t>
  </si>
  <si>
    <t>5446N</t>
  </si>
  <si>
    <t>00020E</t>
  </si>
  <si>
    <t>EG D323</t>
  </si>
  <si>
    <t>00332W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</si>
</sst>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May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Data'!$T$875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Data'!$S$883:$S$892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Data'!$T$880:$T$892</c15:sqref>
                  </c15:fullRef>
                </c:ext>
              </c:extLst>
              <c:f>'UA_Other Data'!$T$883:$T$892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Data'!$U$875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Data'!$S$883:$S$892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Data'!$U$880:$U$892</c15:sqref>
                  </c15:fullRef>
                </c:ext>
              </c:extLst>
              <c:f>'UA_Other Data'!$U$883:$U$892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Data'!$V$875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Data'!$S$883:$S$892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Data'!$V$880:$V$892</c15:sqref>
                  </c15:fullRef>
                </c:ext>
              </c:extLst>
              <c:f>'UA_Other Data'!$V$883:$V$892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Data'!$W$875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Data'!$S$883:$S$892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Data'!$W$880:$W$892</c15:sqref>
                  </c15:fullRef>
                </c:ext>
              </c:extLst>
              <c:f>'UA_Other Data'!$W$883:$W$892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Data'!$X$875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Data'!$S$883:$S$892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Data'!$X$880:$X$892</c15:sqref>
                  </c15:fullRef>
                </c:ext>
              </c:extLst>
              <c:f>'UA_Other Data'!$X$883:$X$892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Data'!$Y$875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Data'!$S$877:$S$888</c15:sqref>
                  </c15:fullRef>
                </c:ext>
              </c:extLst>
              <c:f>'UA_Other Data'!$S$880:$S$888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Data'!$Y$880:$Y$892</c15:sqref>
                  </c15:fullRef>
                </c:ext>
              </c:extLst>
              <c:f>'UA_Other Data'!$Y$883:$Y$892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71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ser>
          <c:idx val="8"/>
          <c:order val="8"/>
          <c:tx>
            <c:strRef>
              <c:f>'By Alt 1000s (0-500 inc)'!$C$20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8">
                  <c:v>1</c:v>
                </c:pt>
                <c:pt idx="9">
                  <c:v>2</c:v>
                </c:pt>
                <c:pt idx="12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78E-8289-AC32C3A6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inc)'!$D$14:$W$14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6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133</c:v>
                </c:pt>
                <c:pt idx="1">
                  <c:v>108</c:v>
                </c:pt>
                <c:pt idx="2">
                  <c:v>214</c:v>
                </c:pt>
                <c:pt idx="3">
                  <c:v>140</c:v>
                </c:pt>
                <c:pt idx="4">
                  <c:v>94</c:v>
                </c:pt>
                <c:pt idx="5">
                  <c:v>60</c:v>
                </c:pt>
                <c:pt idx="6">
                  <c:v>60</c:v>
                </c:pt>
                <c:pt idx="7">
                  <c:v>39</c:v>
                </c:pt>
                <c:pt idx="8">
                  <c:v>33</c:v>
                </c:pt>
                <c:pt idx="9">
                  <c:v>24</c:v>
                </c:pt>
                <c:pt idx="10">
                  <c:v>27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ser>
          <c:idx val="11"/>
          <c:order val="11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5-4DE6-BBAA-E7DE53B7997C}"/>
            </c:ext>
          </c:extLst>
        </c:ser>
        <c:ser>
          <c:idx val="12"/>
          <c:order val="12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5-4DE6-BBAA-E7DE53B7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ser>
          <c:idx val="8"/>
          <c:order val="8"/>
          <c:tx>
            <c:strRef>
              <c:f>'By Alt 1000s'!$C$20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1000s'!$D$20:$V$20</c:f>
              <c:numCache>
                <c:formatCode>General</c:formatCode>
                <c:ptCount val="19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5AA-870F-BA1436C2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1000s'!$D$14:$V$14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5"/>
          <c:order val="0"/>
          <c:tx>
            <c:strRef>
              <c:f>'By Alt 1000s'!$C$4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1000s'!$D$4:$V$4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A-4A2D-B981-3A8D85985608}"/>
            </c:ext>
          </c:extLst>
        </c:ser>
        <c:ser>
          <c:idx val="0"/>
          <c:order val="1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2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3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4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5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6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7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8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9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10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1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2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ser>
          <c:idx val="12"/>
          <c:order val="13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A-4A2D-B981-3A8D85985608}"/>
            </c:ext>
          </c:extLst>
        </c:ser>
        <c:ser>
          <c:idx val="13"/>
          <c:order val="14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A-4A2D-B981-3A8D85985608}"/>
            </c:ext>
          </c:extLst>
        </c:ser>
        <c:ser>
          <c:idx val="14"/>
          <c:order val="15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A-4A2D-B981-3A8D8598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26th May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Data'!$T$875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Data'!$T$880:$T$892</c15:sqref>
                  </c15:fullRef>
                </c:ext>
              </c:extLst>
              <c:f>'UA_Other Data'!$T$882:$T$892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Data'!$U$875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Data'!$U$880:$U$892</c15:sqref>
                  </c15:fullRef>
                </c:ext>
              </c:extLst>
              <c:f>'UA_Other Data'!$U$882:$U$892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Data'!$V$875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Data'!$V$880:$V$892</c15:sqref>
                  </c15:fullRef>
                </c:ext>
              </c:extLst>
              <c:f>'UA_Other Data'!$V$882:$V$892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Data'!$W$875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Data'!$W$880:$W$892</c15:sqref>
                  </c15:fullRef>
                </c:ext>
              </c:extLst>
              <c:f>'UA_Other Data'!$W$882:$W$892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19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Data'!$X$875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Data'!$X$880:$X$892</c15:sqref>
                  </c15:fullRef>
                </c:ext>
              </c:extLst>
              <c:f>'UA_Other Data'!$X$882:$X$892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Data'!$Y$875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Data'!$S$880:$S$892</c15:sqref>
                  </c15:fullRef>
                </c:ext>
              </c:extLst>
              <c:f>'UA_Other Data'!$S$882:$S$892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Data'!$Y$880:$Y$892</c15:sqref>
                  </c15:fullRef>
                </c:ext>
              </c:extLst>
              <c:f>'UA_Other Data'!$Y$882:$Y$892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71</c:v>
                </c:pt>
                <c:pt idx="1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Data'!$AK$841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Data'!$AJ$845:$AJ$854</c15:sqref>
                  </c15:fullRef>
                </c:ext>
              </c:extLst>
              <c:f>'UA_Other Data'!$AJ$847:$AJ$853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Data'!$AK$845:$AK$854</c15:sqref>
                  </c15:fullRef>
                </c:ext>
              </c:extLst>
              <c:f>'UA_Other Data'!$AK$847:$AK$853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0.71830985915492962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Data'!$AL$841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Data'!$AJ$845:$AJ$854</c15:sqref>
                  </c15:fullRef>
                </c:ext>
              </c:extLst>
              <c:f>'UA_Other Data'!$AJ$847:$AJ$853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Data'!$AL$845:$AL$854</c15:sqref>
                  </c15:fullRef>
                </c:ext>
              </c:extLst>
              <c:f>'UA_Other Data'!$AL$847:$AL$853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1.4084507042253521E-2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Data'!$AM$841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Data'!$AJ$845:$AJ$854</c15:sqref>
                  </c15:fullRef>
                </c:ext>
              </c:extLst>
              <c:f>'UA_Other Data'!$AJ$847:$AJ$853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Data'!$AM$845:$AM$854</c15:sqref>
                  </c15:fullRef>
                </c:ext>
              </c:extLst>
              <c:f>'UA_Other Data'!$AM$847:$AM$853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Data'!$AN$841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Data'!$AJ$845:$AJ$854</c15:sqref>
                  </c15:fullRef>
                </c:ext>
              </c:extLst>
              <c:f>'UA_Other Data'!$AJ$847:$AJ$853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Data'!$AN$845:$AN$854</c15:sqref>
                  </c15:fullRef>
                </c:ext>
              </c:extLst>
              <c:f>'UA_Other Data'!$AN$847:$AN$853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0.26760563380281688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Data'!$AO$841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Data'!$AJ$845:$AJ$854</c15:sqref>
                  </c15:fullRef>
                </c:ext>
              </c:extLst>
              <c:f>'UA_Other Data'!$AJ$847:$AJ$853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Data'!$AO$845:$AO$854</c15:sqref>
                  </c15:fullRef>
                </c:ext>
              </c:extLst>
              <c:f>'UA_Other Data'!$AO$847:$AO$853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10"/>
          <c:order val="9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B-4C63-A9D7-DEB89F250295}"/>
            </c:ext>
          </c:extLst>
        </c:ser>
        <c:ser>
          <c:idx val="6"/>
          <c:order val="10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  <c15:filteredRad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9"/>
          <c:order val="8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D4C-92E7-FB236D99F28D}"/>
            </c:ext>
          </c:extLst>
        </c:ser>
        <c:ser>
          <c:idx val="5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Month'!$A$9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</c:v>
                      </c:pt>
                      <c:pt idx="1">
                        <c:v>2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12</c:v>
                      </c:pt>
                      <c:pt idx="8">
                        <c:v>11</c:v>
                      </c:pt>
                      <c:pt idx="9">
                        <c:v>9</c:v>
                      </c:pt>
                      <c:pt idx="10">
                        <c:v>5</c:v>
                      </c:pt>
                      <c:pt idx="11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Count-2026-MAY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Count-2026-MAY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ser>
          <c:idx val="4"/>
          <c:order val="4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456-99B2-E1B2DC97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521077</xdr:colOff>
      <xdr:row>941</xdr:row>
      <xdr:rowOff>180925</xdr:rowOff>
    </xdr:from>
    <xdr:to>
      <xdr:col>24</xdr:col>
      <xdr:colOff>611646</xdr:colOff>
      <xdr:row>984</xdr:row>
      <xdr:rowOff>26147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799280</xdr:colOff>
      <xdr:row>899</xdr:row>
      <xdr:rowOff>31683</xdr:rowOff>
    </xdr:from>
    <xdr:to>
      <xdr:col>23</xdr:col>
      <xdr:colOff>66093</xdr:colOff>
      <xdr:row>940</xdr:row>
      <xdr:rowOff>8903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661526</xdr:colOff>
      <xdr:row>839</xdr:row>
      <xdr:rowOff>110741</xdr:rowOff>
    </xdr:from>
    <xdr:to>
      <xdr:col>32</xdr:col>
      <xdr:colOff>551644</xdr:colOff>
      <xdr:row>863</xdr:row>
      <xdr:rowOff>160066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254887</xdr:colOff>
      <xdr:row>985</xdr:row>
      <xdr:rowOff>168448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85122" y="187866977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387250</xdr:colOff>
      <xdr:row>22</xdr:row>
      <xdr:rowOff>67654</xdr:rowOff>
    </xdr:from>
    <xdr:to>
      <xdr:col>29</xdr:col>
      <xdr:colOff>535417</xdr:colOff>
      <xdr:row>53</xdr:row>
      <xdr:rowOff>57072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392905</xdr:colOff>
      <xdr:row>53</xdr:row>
      <xdr:rowOff>153722</xdr:rowOff>
    </xdr:from>
    <xdr:to>
      <xdr:col>29</xdr:col>
      <xdr:colOff>549087</xdr:colOff>
      <xdr:row>84</xdr:row>
      <xdr:rowOff>156882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22</xdr:row>
      <xdr:rowOff>52916</xdr:rowOff>
    </xdr:from>
    <xdr:to>
      <xdr:col>13</xdr:col>
      <xdr:colOff>571499</xdr:colOff>
      <xdr:row>53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22</xdr:row>
      <xdr:rowOff>57149</xdr:rowOff>
    </xdr:from>
    <xdr:to>
      <xdr:col>29</xdr:col>
      <xdr:colOff>237066</xdr:colOff>
      <xdr:row>53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53</xdr:row>
      <xdr:rowOff>118003</xdr:rowOff>
    </xdr:from>
    <xdr:to>
      <xdr:col>28</xdr:col>
      <xdr:colOff>61117</xdr:colOff>
      <xdr:row>83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53</xdr:row>
      <xdr:rowOff>119062</xdr:rowOff>
    </xdr:from>
    <xdr:to>
      <xdr:col>13</xdr:col>
      <xdr:colOff>583406</xdr:colOff>
      <xdr:row>83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6171.564490972225" createdVersion="3" refreshedVersion="8" minRefreshableVersion="3" recordCount="1078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6083"/>
    </cacheField>
    <cacheField name="Date" numFmtId="0">
      <sharedItems containsNonDate="0" containsDate="1" containsString="0" containsBlank="1" minDate="2010-02-12T00:00:00" maxDate="2026-05-22T00:00:00"/>
    </cacheField>
    <cacheField name="Year" numFmtId="0">
      <sharedItems containsString="0" containsBlank="1" containsNumber="1" containsInteger="1" minValue="1900" maxValue="2026" count="17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  <n v="1900" u="1"/>
      </sharedItems>
    </cacheField>
    <cacheField name="Aircraft" numFmtId="0">
      <sharedItems containsBlank="1"/>
    </cacheField>
    <cacheField name="Object" numFmtId="0">
      <sharedItems containsBlank="1" count="12">
        <s v="Drone"/>
        <s v="Unknown"/>
        <s v="Model Aircraft"/>
        <s v="Balloon"/>
        <s v="Kite"/>
        <m/>
        <s v="Drone*" u="1"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s v="5716N"/>
    <s v="00538W"/>
    <n v="250"/>
    <s v="Scottish FIR"/>
    <s v="C"/>
  </r>
  <r>
    <n v="2025237"/>
    <d v="2025-11-12T00:00:00"/>
    <x v="13"/>
    <s v="Hawk"/>
    <x v="0"/>
    <s v="5511N"/>
    <s v="00338W"/>
    <n v="1045"/>
    <s v="Scottish FIR"/>
    <s v="B"/>
  </r>
  <r>
    <n v="2025238"/>
    <d v="2025-11-16T00:00:00"/>
    <x v="13"/>
    <s v="A321"/>
    <x v="0"/>
    <s v="5132N"/>
    <s v="00014W"/>
    <n v="5000"/>
    <s v="London TMA"/>
    <s v="A"/>
  </r>
  <r>
    <n v="2026008"/>
    <d v="2026-01-29T00:00:00"/>
    <x v="14"/>
    <s v="Hawk"/>
    <x v="1"/>
    <s v="5344N"/>
    <s v="00304W"/>
    <n v="4780"/>
    <s v="London FIR"/>
    <s v="B"/>
  </r>
  <r>
    <n v="2026011"/>
    <d v="2026-02-08T00:00:00"/>
    <x v="14"/>
    <s v="B787"/>
    <x v="0"/>
    <s v="5129N"/>
    <s v="00023W"/>
    <n v="875"/>
    <s v="London CTR"/>
    <s v="A"/>
  </r>
  <r>
    <n v="2026012"/>
    <d v="2026-02-18T00:00:00"/>
    <x v="14"/>
    <s v="Voyager"/>
    <x v="1"/>
    <s v="5318N"/>
    <s v="00056E"/>
    <n v="16000"/>
    <s v="London FIR"/>
    <s v="B"/>
  </r>
  <r>
    <n v="2026014"/>
    <d v="2026-02-23T00:00:00"/>
    <x v="14"/>
    <s v="Typhoon"/>
    <x v="1"/>
    <s v="5446N"/>
    <s v="00020E"/>
    <n v="12000"/>
    <s v="EG D323"/>
    <s v="C"/>
  </r>
  <r>
    <n v="2026015"/>
    <d v="2026-03-03T00:00:00"/>
    <x v="14"/>
    <s v="Texan"/>
    <x v="0"/>
    <s v="5256N"/>
    <s v="00332W"/>
    <n v="1225"/>
    <s v="London FIR"/>
    <s v="C"/>
  </r>
  <r>
    <n v="2026027"/>
    <d v="2026-03-16T00:00:00"/>
    <x v="14"/>
    <s v="A321"/>
    <x v="0"/>
    <s v="5128N"/>
    <s v="00011W"/>
    <n v="3200"/>
    <s v="London TMA"/>
    <s v="C"/>
  </r>
  <r>
    <n v="2026030"/>
    <d v="2026-03-26T00:00:00"/>
    <x v="14"/>
    <s v="Unk ac"/>
    <x v="0"/>
    <m/>
    <m/>
    <n v="400"/>
    <m/>
    <m/>
  </r>
  <r>
    <n v="2026042"/>
    <d v="2026-04-10T00:00:00"/>
    <x v="14"/>
    <s v="EV97"/>
    <x v="0"/>
    <m/>
    <m/>
    <n v="261"/>
    <m/>
    <m/>
  </r>
  <r>
    <n v="2026047"/>
    <d v="2026-04-18T00:00:00"/>
    <x v="14"/>
    <s v="A319"/>
    <x v="0"/>
    <s v="5105N"/>
    <s v="00029W"/>
    <n v="8000"/>
    <s v="London TMA"/>
    <s v="B"/>
  </r>
  <r>
    <n v="2026057"/>
    <d v="2026-04-05T00:00:00"/>
    <x v="14"/>
    <s v="B787"/>
    <x v="0"/>
    <s v="5128N"/>
    <s v="00018W"/>
    <n v="1500"/>
    <s v="London CTR"/>
    <s v="B"/>
  </r>
  <r>
    <n v="2026064"/>
    <d v="2026-04-29T00:00:00"/>
    <x v="14"/>
    <s v="A319"/>
    <x v="1"/>
    <m/>
    <m/>
    <n v="8500"/>
    <m/>
    <m/>
  </r>
  <r>
    <n v="2026065"/>
    <d v="2026-04-28T00:00:00"/>
    <x v="14"/>
    <s v="AW169"/>
    <x v="1"/>
    <m/>
    <m/>
    <n v="600"/>
    <m/>
    <m/>
  </r>
  <r>
    <n v="2025068"/>
    <d v="2026-05-03T00:00:00"/>
    <x v="14"/>
    <s v="C152"/>
    <x v="1"/>
    <m/>
    <m/>
    <n v="2500"/>
    <m/>
    <m/>
  </r>
  <r>
    <n v="2025071"/>
    <d v="2026-05-09T00:00:00"/>
    <x v="14"/>
    <s v="A320"/>
    <x v="1"/>
    <m/>
    <m/>
    <n v="1300"/>
    <m/>
    <m/>
  </r>
  <r>
    <n v="2025072"/>
    <d v="2026-05-10T00:00:00"/>
    <x v="14"/>
    <s v="A330"/>
    <x v="1"/>
    <m/>
    <m/>
    <n v="4500"/>
    <m/>
    <m/>
  </r>
  <r>
    <n v="2025073"/>
    <d v="2026-05-08T00:00:00"/>
    <x v="14"/>
    <s v="A320"/>
    <x v="1"/>
    <m/>
    <m/>
    <n v="9000"/>
    <m/>
    <m/>
  </r>
  <r>
    <n v="2026074"/>
    <d v="2026-04-28T00:00:00"/>
    <x v="14"/>
    <s v="A321"/>
    <x v="1"/>
    <m/>
    <m/>
    <n v="5000"/>
    <m/>
    <m/>
  </r>
  <r>
    <n v="2026075"/>
    <d v="2026-05-15T00:00:00"/>
    <x v="14"/>
    <s v="Drone"/>
    <x v="0"/>
    <m/>
    <m/>
    <n v="164"/>
    <m/>
    <m/>
  </r>
  <r>
    <n v="2026076"/>
    <d v="2026-05-13T00:00:00"/>
    <x v="14"/>
    <s v="EC135"/>
    <x v="1"/>
    <m/>
    <m/>
    <n v="2100"/>
    <m/>
    <m/>
  </r>
  <r>
    <n v="2026077"/>
    <d v="2026-05-21T00:00:00"/>
    <x v="14"/>
    <s v="A400M"/>
    <x v="1"/>
    <m/>
    <m/>
    <n v="400"/>
    <m/>
    <m/>
  </r>
  <r>
    <n v="2026083"/>
    <d v="2026-05-21T00:00:00"/>
    <x v="14"/>
    <s v="FA20"/>
    <x v="1"/>
    <m/>
    <m/>
    <n v="1500"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s v="INSERT ROWS ABOVE THIS LINE TO CAPTURE DATA"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877:AB883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8">
        <item h="1" x="0"/>
        <item h="1" x="1"/>
        <item h="1" x="2"/>
        <item h="1" x="3"/>
        <item h="1" x="4"/>
        <item h="1" x="5"/>
        <item h="1" x="6"/>
        <item h="1" x="7"/>
        <item h="1" x="15"/>
        <item m="1" x="16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Row" showAll="0" sortType="ascending">
      <items count="13">
        <item h="1" m="1" x="8"/>
        <item x="3"/>
        <item h="1" m="1" x="7"/>
        <item x="0"/>
        <item h="1" m="1" x="6"/>
        <item x="4"/>
        <item h="1" m="1" x="11"/>
        <item h="1" m="1" x="10"/>
        <item x="2"/>
        <item m="1" x="9"/>
        <item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6">
    <i>
      <x v="1"/>
    </i>
    <i>
      <x v="3"/>
    </i>
    <i>
      <x v="5"/>
    </i>
    <i>
      <x v="8"/>
    </i>
    <i>
      <x v="10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8" firstHeaderRow="1" firstDataRow="1" firstDataCol="1"/>
  <pivotFields count="10">
    <pivotField dataField="1" showAll="0"/>
    <pivotField showAll="0"/>
    <pivotField axis="axisRow" showAll="0">
      <items count="18">
        <item h="1" m="1" x="16"/>
        <item x="0"/>
        <item x="1"/>
        <item x="2"/>
        <item x="3"/>
        <item x="4"/>
        <item x="5"/>
        <item x="6"/>
        <item x="7"/>
        <item h="1" x="15"/>
        <item x="8"/>
        <item x="9"/>
        <item x="10"/>
        <item x="1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115"/>
  <sheetViews>
    <sheetView tabSelected="1" zoomScale="85" zoomScaleNormal="85" workbookViewId="0">
      <pane xSplit="10" ySplit="1" topLeftCell="K962" activePane="bottomRight" state="frozen"/>
      <selection pane="topRight" activeCell="L1" sqref="L1"/>
      <selection pane="bottomLeft" activeCell="A2" sqref="A2"/>
      <selection pane="bottomRight" activeCell="L1006" sqref="L100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3" customWidth="1"/>
    <col min="9" max="9" width="24.81640625" style="1" bestFit="1" customWidth="1"/>
    <col min="10" max="10" width="4.54296875" style="137" customWidth="1"/>
    <col min="11" max="11" width="16.453125" style="298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3" t="s">
        <v>7</v>
      </c>
      <c r="I1" s="15" t="s">
        <v>8</v>
      </c>
      <c r="J1" s="138" t="s">
        <v>1112</v>
      </c>
      <c r="K1" s="296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4">
        <v>300</v>
      </c>
      <c r="I2" s="17" t="s">
        <v>14</v>
      </c>
      <c r="J2" s="139" t="s">
        <v>15</v>
      </c>
      <c r="K2" s="294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4">
        <v>300</v>
      </c>
      <c r="I3" s="17" t="s">
        <v>14</v>
      </c>
      <c r="J3" s="139" t="s">
        <v>15</v>
      </c>
      <c r="K3" s="294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25">
        <v>7000</v>
      </c>
      <c r="I4" s="18" t="s">
        <v>23</v>
      </c>
      <c r="J4" s="140" t="s">
        <v>24</v>
      </c>
      <c r="K4" s="294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26">
        <v>850</v>
      </c>
      <c r="I5" s="16" t="s">
        <v>29</v>
      </c>
      <c r="J5" s="134" t="s">
        <v>24</v>
      </c>
      <c r="K5" s="294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4">
        <v>1200</v>
      </c>
      <c r="I6" s="17" t="s">
        <v>33</v>
      </c>
      <c r="J6" s="139" t="s">
        <v>34</v>
      </c>
      <c r="K6" s="294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27">
        <v>500</v>
      </c>
      <c r="I7" s="34" t="s">
        <v>38</v>
      </c>
      <c r="J7" s="141" t="s">
        <v>24</v>
      </c>
      <c r="K7" s="294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28">
        <v>50</v>
      </c>
      <c r="I8" s="32" t="s">
        <v>42</v>
      </c>
      <c r="J8" s="142" t="s">
        <v>43</v>
      </c>
      <c r="K8" s="294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28">
        <v>11000</v>
      </c>
      <c r="I9" s="32" t="s">
        <v>48</v>
      </c>
      <c r="J9" s="142" t="s">
        <v>24</v>
      </c>
      <c r="K9" s="294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26">
        <v>1300</v>
      </c>
      <c r="I10" s="16" t="s">
        <v>52</v>
      </c>
      <c r="J10" s="134" t="s">
        <v>15</v>
      </c>
      <c r="K10" s="294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26">
        <v>4000</v>
      </c>
      <c r="I11" s="16" t="s">
        <v>56</v>
      </c>
      <c r="J11" s="134" t="s">
        <v>24</v>
      </c>
      <c r="K11" s="294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29">
        <v>1500</v>
      </c>
      <c r="I12" s="107" t="s">
        <v>60</v>
      </c>
      <c r="J12" s="143" t="s">
        <v>24</v>
      </c>
      <c r="K12" s="294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297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297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297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297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297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297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297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297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297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297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297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297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297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297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297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297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297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297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297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297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297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297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297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297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297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297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297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297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297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297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297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297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297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297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297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297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297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297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297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297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297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297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297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297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297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297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297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297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297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0">
        <v>1500</v>
      </c>
      <c r="I62" s="59" t="s">
        <v>205</v>
      </c>
      <c r="J62" s="144" t="s">
        <v>15</v>
      </c>
      <c r="K62" s="294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25">
        <v>7500</v>
      </c>
      <c r="I63" s="18" t="s">
        <v>206</v>
      </c>
      <c r="J63" s="140" t="s">
        <v>76</v>
      </c>
      <c r="K63" s="294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1">
        <v>12500</v>
      </c>
      <c r="I64" s="53" t="s">
        <v>75</v>
      </c>
      <c r="J64" s="145" t="s">
        <v>76</v>
      </c>
      <c r="K64" s="294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26">
        <v>1500</v>
      </c>
      <c r="I65" s="16" t="s">
        <v>209</v>
      </c>
      <c r="J65" s="134" t="s">
        <v>15</v>
      </c>
      <c r="K65" s="294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1">
        <v>2500</v>
      </c>
      <c r="I66" s="53" t="s">
        <v>212</v>
      </c>
      <c r="J66" s="145" t="s">
        <v>15</v>
      </c>
      <c r="K66" s="294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1">
        <v>6000</v>
      </c>
      <c r="I67" s="53" t="s">
        <v>75</v>
      </c>
      <c r="J67" s="145" t="s">
        <v>15</v>
      </c>
      <c r="K67" s="294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1">
        <v>6000</v>
      </c>
      <c r="I68" s="53" t="s">
        <v>75</v>
      </c>
      <c r="J68" s="145" t="s">
        <v>34</v>
      </c>
      <c r="K68" s="294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1">
        <v>1200</v>
      </c>
      <c r="I69" s="53" t="s">
        <v>56</v>
      </c>
      <c r="J69" s="145" t="s">
        <v>76</v>
      </c>
      <c r="K69" s="294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1">
        <v>1500</v>
      </c>
      <c r="I70" s="53" t="s">
        <v>118</v>
      </c>
      <c r="J70" s="145" t="s">
        <v>76</v>
      </c>
      <c r="K70" s="294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1">
        <v>5500</v>
      </c>
      <c r="I71" s="53" t="s">
        <v>75</v>
      </c>
      <c r="J71" s="145" t="s">
        <v>15</v>
      </c>
      <c r="K71" s="294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1">
        <v>5000</v>
      </c>
      <c r="I72" s="53" t="s">
        <v>60</v>
      </c>
      <c r="J72" s="145" t="s">
        <v>34</v>
      </c>
      <c r="K72" s="294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1">
        <v>9300</v>
      </c>
      <c r="I73" s="53" t="s">
        <v>224</v>
      </c>
      <c r="J73" s="145" t="s">
        <v>34</v>
      </c>
      <c r="K73" s="294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1">
        <v>900</v>
      </c>
      <c r="I74" s="53" t="s">
        <v>228</v>
      </c>
      <c r="J74" s="145" t="s">
        <v>15</v>
      </c>
      <c r="K74" s="294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1">
        <v>4800</v>
      </c>
      <c r="I75" s="53" t="s">
        <v>75</v>
      </c>
      <c r="J75" s="145" t="s">
        <v>76</v>
      </c>
      <c r="K75" s="294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26">
        <v>200</v>
      </c>
      <c r="I76" s="16" t="s">
        <v>231</v>
      </c>
      <c r="J76" s="134" t="s">
        <v>34</v>
      </c>
      <c r="K76" s="294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1">
        <v>1800</v>
      </c>
      <c r="I77" s="53" t="s">
        <v>75</v>
      </c>
      <c r="J77" s="145" t="s">
        <v>76</v>
      </c>
      <c r="K77" s="294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1">
        <v>2000</v>
      </c>
      <c r="I78" s="53" t="s">
        <v>75</v>
      </c>
      <c r="J78" s="145" t="s">
        <v>76</v>
      </c>
      <c r="K78" s="294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1">
        <v>1800</v>
      </c>
      <c r="I79" s="53" t="s">
        <v>33</v>
      </c>
      <c r="J79" s="145" t="s">
        <v>34</v>
      </c>
      <c r="K79" s="294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1">
        <v>2000</v>
      </c>
      <c r="I80" s="53" t="s">
        <v>169</v>
      </c>
      <c r="J80" s="145" t="s">
        <v>34</v>
      </c>
      <c r="K80" s="294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26">
        <v>5500</v>
      </c>
      <c r="I81" s="16" t="s">
        <v>237</v>
      </c>
      <c r="J81" s="134" t="s">
        <v>15</v>
      </c>
      <c r="K81" s="294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1">
        <v>1300</v>
      </c>
      <c r="I82" s="53" t="s">
        <v>75</v>
      </c>
      <c r="J82" s="145" t="s">
        <v>76</v>
      </c>
      <c r="K82" s="294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1">
        <v>500</v>
      </c>
      <c r="I83" s="53" t="s">
        <v>242</v>
      </c>
      <c r="J83" s="145" t="s">
        <v>15</v>
      </c>
      <c r="K83" s="294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1">
        <v>4600</v>
      </c>
      <c r="I84" s="53" t="s">
        <v>60</v>
      </c>
      <c r="J84" s="145" t="s">
        <v>34</v>
      </c>
      <c r="K84" s="294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1">
        <v>700</v>
      </c>
      <c r="I85" s="53" t="s">
        <v>75</v>
      </c>
      <c r="J85" s="145" t="s">
        <v>34</v>
      </c>
      <c r="K85" s="294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1">
        <v>2300</v>
      </c>
      <c r="I86" s="53" t="s">
        <v>75</v>
      </c>
      <c r="J86" s="145" t="s">
        <v>34</v>
      </c>
      <c r="K86" s="294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1">
        <v>100</v>
      </c>
      <c r="I87" s="53" t="s">
        <v>248</v>
      </c>
      <c r="J87" s="145" t="s">
        <v>34</v>
      </c>
      <c r="K87" s="294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1">
        <v>200</v>
      </c>
      <c r="I88" s="53" t="s">
        <v>251</v>
      </c>
      <c r="J88" s="145" t="s">
        <v>15</v>
      </c>
      <c r="K88" s="294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1">
        <v>3000</v>
      </c>
      <c r="I89" s="53" t="s">
        <v>169</v>
      </c>
      <c r="J89" s="145" t="s">
        <v>76</v>
      </c>
      <c r="K89" s="294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1">
        <v>900</v>
      </c>
      <c r="I90" s="53" t="s">
        <v>118</v>
      </c>
      <c r="J90" s="145" t="s">
        <v>76</v>
      </c>
      <c r="K90" s="294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1">
        <v>3200</v>
      </c>
      <c r="I91" s="53" t="s">
        <v>75</v>
      </c>
      <c r="J91" s="145" t="s">
        <v>34</v>
      </c>
      <c r="K91" s="294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1">
        <v>1200</v>
      </c>
      <c r="I92" s="53" t="s">
        <v>75</v>
      </c>
      <c r="J92" s="145" t="s">
        <v>76</v>
      </c>
      <c r="K92" s="294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1">
        <v>7000</v>
      </c>
      <c r="I93" s="53" t="s">
        <v>75</v>
      </c>
      <c r="J93" s="145" t="s">
        <v>34</v>
      </c>
      <c r="K93" s="294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26">
        <v>1290</v>
      </c>
      <c r="I94" s="16" t="s">
        <v>259</v>
      </c>
      <c r="J94" s="134" t="s">
        <v>24</v>
      </c>
      <c r="K94" s="294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26">
        <v>12000</v>
      </c>
      <c r="I95" s="16" t="s">
        <v>48</v>
      </c>
      <c r="J95" s="134" t="s">
        <v>24</v>
      </c>
      <c r="K95" s="294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26">
        <v>1300</v>
      </c>
      <c r="I96" s="16" t="s">
        <v>60</v>
      </c>
      <c r="J96" s="134" t="s">
        <v>76</v>
      </c>
      <c r="K96" s="294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26">
        <v>1200</v>
      </c>
      <c r="I97" s="16" t="s">
        <v>52</v>
      </c>
      <c r="J97" s="134" t="s">
        <v>34</v>
      </c>
      <c r="K97" s="294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1">
        <v>3000</v>
      </c>
      <c r="I98" s="53" t="s">
        <v>111</v>
      </c>
      <c r="J98" s="145" t="s">
        <v>76</v>
      </c>
      <c r="K98" s="294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1">
        <v>6000</v>
      </c>
      <c r="I99" s="53" t="s">
        <v>75</v>
      </c>
      <c r="J99" s="145" t="s">
        <v>34</v>
      </c>
      <c r="K99" s="294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26">
        <v>800</v>
      </c>
      <c r="I100" s="16" t="s">
        <v>209</v>
      </c>
      <c r="J100" s="134" t="s">
        <v>34</v>
      </c>
      <c r="K100" s="294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1">
        <v>1400</v>
      </c>
      <c r="I101" s="53" t="s">
        <v>142</v>
      </c>
      <c r="J101" s="145" t="s">
        <v>34</v>
      </c>
      <c r="K101" s="294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1">
        <v>3000</v>
      </c>
      <c r="I102" s="53" t="s">
        <v>271</v>
      </c>
      <c r="J102" s="145" t="s">
        <v>76</v>
      </c>
      <c r="K102" s="294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1">
        <v>1500</v>
      </c>
      <c r="I103" s="53" t="s">
        <v>274</v>
      </c>
      <c r="J103" s="145" t="s">
        <v>15</v>
      </c>
      <c r="K103" s="294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1">
        <v>9000</v>
      </c>
      <c r="I104" s="53" t="s">
        <v>75</v>
      </c>
      <c r="J104" s="145" t="s">
        <v>34</v>
      </c>
      <c r="K104" s="294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1">
        <v>4000</v>
      </c>
      <c r="I105" s="53" t="s">
        <v>75</v>
      </c>
      <c r="J105" s="145" t="s">
        <v>34</v>
      </c>
      <c r="K105" s="294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1">
        <v>1300</v>
      </c>
      <c r="I106" s="53" t="s">
        <v>279</v>
      </c>
      <c r="J106" s="145" t="s">
        <v>76</v>
      </c>
      <c r="K106" s="294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1">
        <v>1000</v>
      </c>
      <c r="I107" s="53" t="s">
        <v>75</v>
      </c>
      <c r="J107" s="145" t="s">
        <v>34</v>
      </c>
      <c r="K107" s="294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1">
        <v>2300</v>
      </c>
      <c r="I108" s="53" t="s">
        <v>283</v>
      </c>
      <c r="J108" s="145" t="s">
        <v>34</v>
      </c>
      <c r="K108" s="294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1">
        <v>5000</v>
      </c>
      <c r="I109" s="53" t="s">
        <v>75</v>
      </c>
      <c r="J109" s="145" t="s">
        <v>76</v>
      </c>
      <c r="K109" s="294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1">
        <v>5000</v>
      </c>
      <c r="I110" s="53" t="s">
        <v>75</v>
      </c>
      <c r="J110" s="145" t="s">
        <v>76</v>
      </c>
      <c r="K110" s="294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26">
        <v>1600</v>
      </c>
      <c r="I111" s="16" t="s">
        <v>287</v>
      </c>
      <c r="J111" s="134" t="s">
        <v>15</v>
      </c>
      <c r="K111" s="294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26">
        <v>650</v>
      </c>
      <c r="I112" s="16" t="s">
        <v>156</v>
      </c>
      <c r="J112" s="134" t="s">
        <v>15</v>
      </c>
      <c r="K112" s="294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1">
        <v>2700</v>
      </c>
      <c r="I113" s="53" t="s">
        <v>156</v>
      </c>
      <c r="J113" s="145" t="s">
        <v>76</v>
      </c>
      <c r="K113" s="294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1">
        <v>11000</v>
      </c>
      <c r="I114" s="53" t="s">
        <v>292</v>
      </c>
      <c r="J114" s="145" t="s">
        <v>76</v>
      </c>
      <c r="K114" s="294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1">
        <v>1700</v>
      </c>
      <c r="I115" s="53" t="s">
        <v>209</v>
      </c>
      <c r="J115" s="145" t="s">
        <v>15</v>
      </c>
      <c r="K115" s="294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1">
        <v>300</v>
      </c>
      <c r="I116" s="53" t="s">
        <v>118</v>
      </c>
      <c r="J116" s="145" t="s">
        <v>76</v>
      </c>
      <c r="K116" s="294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26">
        <v>1800</v>
      </c>
      <c r="I117" s="16" t="s">
        <v>60</v>
      </c>
      <c r="J117" s="134" t="s">
        <v>15</v>
      </c>
      <c r="K117" s="294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1">
        <v>5000</v>
      </c>
      <c r="I118" s="53" t="s">
        <v>75</v>
      </c>
      <c r="J118" s="145" t="s">
        <v>15</v>
      </c>
      <c r="K118" s="294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1">
        <v>6000</v>
      </c>
      <c r="I119" s="53" t="s">
        <v>297</v>
      </c>
      <c r="J119" s="145" t="s">
        <v>76</v>
      </c>
      <c r="K119" s="294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26">
        <v>2500</v>
      </c>
      <c r="I120" s="16" t="s">
        <v>75</v>
      </c>
      <c r="J120" s="134" t="s">
        <v>76</v>
      </c>
      <c r="K120" s="294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26">
        <v>33000</v>
      </c>
      <c r="I121" s="16" t="s">
        <v>299</v>
      </c>
      <c r="J121" s="134" t="s">
        <v>15</v>
      </c>
      <c r="K121" s="294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1">
        <v>1900</v>
      </c>
      <c r="I122" s="53" t="s">
        <v>301</v>
      </c>
      <c r="J122" s="145" t="s">
        <v>76</v>
      </c>
      <c r="K122" s="294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1">
        <v>4000</v>
      </c>
      <c r="I123" s="53" t="s">
        <v>304</v>
      </c>
      <c r="J123" s="145" t="s">
        <v>34</v>
      </c>
      <c r="K123" s="294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1">
        <v>1700</v>
      </c>
      <c r="I124" s="53" t="s">
        <v>156</v>
      </c>
      <c r="J124" s="145" t="s">
        <v>34</v>
      </c>
      <c r="K124" s="294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25">
        <v>10300</v>
      </c>
      <c r="I125" s="18" t="s">
        <v>75</v>
      </c>
      <c r="J125" s="140" t="s">
        <v>76</v>
      </c>
      <c r="K125" s="294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26">
        <v>7000</v>
      </c>
      <c r="I126" s="16" t="s">
        <v>309</v>
      </c>
      <c r="J126" s="134" t="s">
        <v>76</v>
      </c>
      <c r="K126" s="294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1">
        <v>500</v>
      </c>
      <c r="I127" s="53" t="s">
        <v>165</v>
      </c>
      <c r="J127" s="145" t="s">
        <v>15</v>
      </c>
      <c r="K127" s="294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26">
        <v>2400</v>
      </c>
      <c r="I128" s="16" t="s">
        <v>313</v>
      </c>
      <c r="J128" s="134" t="s">
        <v>34</v>
      </c>
      <c r="K128" s="294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1">
        <v>3000</v>
      </c>
      <c r="I129" s="53" t="s">
        <v>60</v>
      </c>
      <c r="J129" s="145" t="s">
        <v>34</v>
      </c>
      <c r="K129" s="294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26">
        <v>503</v>
      </c>
      <c r="I130" s="16" t="s">
        <v>318</v>
      </c>
      <c r="J130" s="134" t="s">
        <v>34</v>
      </c>
      <c r="K130" s="294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1">
        <v>950</v>
      </c>
      <c r="I131" s="53" t="s">
        <v>322</v>
      </c>
      <c r="J131" s="145" t="s">
        <v>15</v>
      </c>
      <c r="K131" s="294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1">
        <v>6000</v>
      </c>
      <c r="I132" s="53" t="s">
        <v>206</v>
      </c>
      <c r="J132" s="145" t="s">
        <v>76</v>
      </c>
      <c r="K132" s="294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1">
        <v>4500</v>
      </c>
      <c r="I133" s="53" t="s">
        <v>60</v>
      </c>
      <c r="J133" s="145" t="s">
        <v>15</v>
      </c>
      <c r="K133" s="294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26">
        <v>400</v>
      </c>
      <c r="I134" s="16" t="s">
        <v>209</v>
      </c>
      <c r="J134" s="134" t="s">
        <v>34</v>
      </c>
      <c r="K134" s="294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1">
        <v>1100</v>
      </c>
      <c r="I135" s="53" t="s">
        <v>329</v>
      </c>
      <c r="J135" s="145" t="s">
        <v>43</v>
      </c>
      <c r="K135" s="294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26">
        <v>24000</v>
      </c>
      <c r="I136" s="16" t="s">
        <v>332</v>
      </c>
      <c r="J136" s="134" t="s">
        <v>76</v>
      </c>
      <c r="K136" s="294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1">
        <v>7000</v>
      </c>
      <c r="I137" s="53" t="s">
        <v>128</v>
      </c>
      <c r="J137" s="145" t="s">
        <v>76</v>
      </c>
      <c r="K137" s="294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1">
        <v>9800</v>
      </c>
      <c r="I138" s="53" t="s">
        <v>75</v>
      </c>
      <c r="J138" s="145" t="s">
        <v>34</v>
      </c>
      <c r="K138" s="294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26">
        <v>100</v>
      </c>
      <c r="I139" s="16" t="s">
        <v>337</v>
      </c>
      <c r="J139" s="134" t="s">
        <v>76</v>
      </c>
      <c r="K139" s="294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1">
        <v>3500</v>
      </c>
      <c r="I140" s="53" t="s">
        <v>75</v>
      </c>
      <c r="J140" s="145" t="s">
        <v>76</v>
      </c>
      <c r="K140" s="294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1">
        <v>6000</v>
      </c>
      <c r="I141" s="53" t="s">
        <v>340</v>
      </c>
      <c r="J141" s="145" t="s">
        <v>34</v>
      </c>
      <c r="K141" s="294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1">
        <v>5500</v>
      </c>
      <c r="I142" s="53" t="s">
        <v>111</v>
      </c>
      <c r="J142" s="145" t="s">
        <v>15</v>
      </c>
      <c r="K142" s="294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1">
        <v>4300</v>
      </c>
      <c r="I143" s="53" t="s">
        <v>75</v>
      </c>
      <c r="J143" s="145" t="s">
        <v>15</v>
      </c>
      <c r="K143" s="294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1">
        <v>3700</v>
      </c>
      <c r="I144" s="53" t="s">
        <v>344</v>
      </c>
      <c r="J144" s="145" t="s">
        <v>76</v>
      </c>
      <c r="K144" s="294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1">
        <v>4000</v>
      </c>
      <c r="I145" s="53" t="s">
        <v>346</v>
      </c>
      <c r="J145" s="145" t="s">
        <v>15</v>
      </c>
      <c r="K145" s="294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1">
        <v>500</v>
      </c>
      <c r="I146" s="53" t="s">
        <v>348</v>
      </c>
      <c r="J146" s="145" t="s">
        <v>34</v>
      </c>
      <c r="K146" s="294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1">
        <v>5200</v>
      </c>
      <c r="I147" s="53" t="s">
        <v>349</v>
      </c>
      <c r="J147" s="145" t="s">
        <v>15</v>
      </c>
      <c r="K147" s="294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1">
        <v>800</v>
      </c>
      <c r="I148" s="53" t="s">
        <v>350</v>
      </c>
      <c r="J148" s="145" t="s">
        <v>76</v>
      </c>
      <c r="K148" s="294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1">
        <v>1900</v>
      </c>
      <c r="I149" s="53" t="s">
        <v>353</v>
      </c>
      <c r="J149" s="145" t="s">
        <v>76</v>
      </c>
      <c r="K149" s="294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1">
        <v>4200</v>
      </c>
      <c r="I150" s="53" t="s">
        <v>75</v>
      </c>
      <c r="J150" s="145" t="s">
        <v>34</v>
      </c>
      <c r="K150" s="294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1">
        <v>3000</v>
      </c>
      <c r="I151" s="53" t="s">
        <v>283</v>
      </c>
      <c r="J151" s="145" t="s">
        <v>15</v>
      </c>
      <c r="K151" s="294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1">
        <v>8000</v>
      </c>
      <c r="I152" s="53" t="s">
        <v>118</v>
      </c>
      <c r="J152" s="145" t="s">
        <v>15</v>
      </c>
      <c r="K152" s="294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26">
        <v>10000</v>
      </c>
      <c r="I153" s="16" t="s">
        <v>75</v>
      </c>
      <c r="J153" s="134" t="s">
        <v>76</v>
      </c>
      <c r="K153" s="294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1">
        <v>3000</v>
      </c>
      <c r="I154" s="53" t="s">
        <v>75</v>
      </c>
      <c r="J154" s="145" t="s">
        <v>34</v>
      </c>
      <c r="K154" s="294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2">
        <v>6150</v>
      </c>
      <c r="I155" s="76" t="s">
        <v>111</v>
      </c>
      <c r="J155" s="146" t="s">
        <v>24</v>
      </c>
      <c r="K155" s="294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3">
        <v>310</v>
      </c>
      <c r="I156" s="74" t="s">
        <v>359</v>
      </c>
      <c r="J156" s="147" t="s">
        <v>43</v>
      </c>
      <c r="K156" s="294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3">
        <v>6000</v>
      </c>
      <c r="I157" s="74" t="s">
        <v>362</v>
      </c>
      <c r="J157" s="147" t="s">
        <v>15</v>
      </c>
      <c r="K157" s="294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4">
        <v>500</v>
      </c>
      <c r="I158" s="72" t="s">
        <v>365</v>
      </c>
      <c r="J158" s="148" t="s">
        <v>15</v>
      </c>
      <c r="K158" s="294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4">
        <v>1700</v>
      </c>
      <c r="I159" s="72" t="s">
        <v>367</v>
      </c>
      <c r="J159" s="148" t="s">
        <v>34</v>
      </c>
      <c r="K159" s="294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26">
        <v>7000</v>
      </c>
      <c r="I160" s="16" t="s">
        <v>169</v>
      </c>
      <c r="J160" s="134" t="s">
        <v>34</v>
      </c>
      <c r="K160" s="294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4">
        <v>800</v>
      </c>
      <c r="I161" s="72" t="s">
        <v>371</v>
      </c>
      <c r="J161" s="148" t="s">
        <v>76</v>
      </c>
      <c r="K161" s="294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4">
        <v>1000</v>
      </c>
      <c r="I162" s="72" t="s">
        <v>151</v>
      </c>
      <c r="J162" s="148" t="s">
        <v>34</v>
      </c>
      <c r="K162" s="294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4">
        <v>4800</v>
      </c>
      <c r="I163" s="72" t="s">
        <v>75</v>
      </c>
      <c r="J163" s="148" t="s">
        <v>76</v>
      </c>
      <c r="K163" s="294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4">
        <v>160</v>
      </c>
      <c r="I164" s="72" t="s">
        <v>376</v>
      </c>
      <c r="J164" s="148" t="s">
        <v>15</v>
      </c>
      <c r="K164" s="294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4">
        <v>1000</v>
      </c>
      <c r="I165" s="72" t="s">
        <v>378</v>
      </c>
      <c r="J165" s="148" t="s">
        <v>34</v>
      </c>
      <c r="K165" s="294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26">
        <v>6500</v>
      </c>
      <c r="I166" s="16" t="s">
        <v>379</v>
      </c>
      <c r="J166" s="134" t="s">
        <v>76</v>
      </c>
      <c r="K166" s="294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26">
        <v>1700</v>
      </c>
      <c r="I167" s="16" t="s">
        <v>111</v>
      </c>
      <c r="J167" s="134" t="s">
        <v>24</v>
      </c>
      <c r="K167" s="294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4">
        <v>4800</v>
      </c>
      <c r="I168" s="72" t="s">
        <v>383</v>
      </c>
      <c r="J168" s="148" t="s">
        <v>15</v>
      </c>
      <c r="K168" s="294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26">
        <v>180</v>
      </c>
      <c r="I169" s="16" t="s">
        <v>386</v>
      </c>
      <c r="J169" s="134" t="s">
        <v>34</v>
      </c>
      <c r="K169" s="294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4">
        <v>1550</v>
      </c>
      <c r="I170" s="72" t="s">
        <v>279</v>
      </c>
      <c r="J170" s="148" t="s">
        <v>34</v>
      </c>
      <c r="K170" s="294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4">
        <v>8000</v>
      </c>
      <c r="I171" s="72" t="s">
        <v>75</v>
      </c>
      <c r="J171" s="148" t="s">
        <v>34</v>
      </c>
      <c r="K171" s="294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26">
        <v>2000</v>
      </c>
      <c r="I172" s="16" t="s">
        <v>118</v>
      </c>
      <c r="J172" s="134" t="s">
        <v>43</v>
      </c>
      <c r="K172" s="294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4">
        <v>9500</v>
      </c>
      <c r="I173" s="72" t="s">
        <v>304</v>
      </c>
      <c r="J173" s="148" t="s">
        <v>15</v>
      </c>
      <c r="K173" s="294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4">
        <v>2000</v>
      </c>
      <c r="I174" s="72" t="s">
        <v>392</v>
      </c>
      <c r="J174" s="148" t="s">
        <v>76</v>
      </c>
      <c r="K174" s="294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4">
        <v>800</v>
      </c>
      <c r="I175" s="72" t="s">
        <v>396</v>
      </c>
      <c r="J175" s="148" t="s">
        <v>15</v>
      </c>
      <c r="K175" s="294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26">
        <v>24000</v>
      </c>
      <c r="I176" s="16" t="s">
        <v>398</v>
      </c>
      <c r="J176" s="134" t="s">
        <v>76</v>
      </c>
      <c r="K176" s="294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4">
        <v>4000</v>
      </c>
      <c r="I177" s="72" t="s">
        <v>75</v>
      </c>
      <c r="J177" s="148" t="s">
        <v>34</v>
      </c>
      <c r="K177" s="294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4">
        <v>350</v>
      </c>
      <c r="I178" s="72" t="s">
        <v>400</v>
      </c>
      <c r="J178" s="148" t="s">
        <v>34</v>
      </c>
      <c r="K178" s="294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4">
        <v>10000</v>
      </c>
      <c r="I179" s="72" t="s">
        <v>60</v>
      </c>
      <c r="J179" s="148" t="s">
        <v>24</v>
      </c>
      <c r="K179" s="294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4">
        <v>2500</v>
      </c>
      <c r="I180" s="72" t="s">
        <v>279</v>
      </c>
      <c r="J180" s="148" t="s">
        <v>76</v>
      </c>
      <c r="K180" s="294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4">
        <v>2000</v>
      </c>
      <c r="I181" s="72" t="s">
        <v>408</v>
      </c>
      <c r="J181" s="148" t="s">
        <v>76</v>
      </c>
      <c r="K181" s="294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4">
        <v>870</v>
      </c>
      <c r="I182" s="72" t="s">
        <v>75</v>
      </c>
      <c r="J182" s="148" t="s">
        <v>34</v>
      </c>
      <c r="K182" s="294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4">
        <v>3000</v>
      </c>
      <c r="I183" s="72" t="s">
        <v>313</v>
      </c>
      <c r="J183" s="148" t="s">
        <v>34</v>
      </c>
      <c r="K183" s="294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4">
        <v>2300</v>
      </c>
      <c r="I184" s="72" t="s">
        <v>279</v>
      </c>
      <c r="J184" s="148" t="s">
        <v>34</v>
      </c>
      <c r="K184" s="294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4">
        <v>2000</v>
      </c>
      <c r="I185" s="72" t="s">
        <v>165</v>
      </c>
      <c r="J185" s="148" t="s">
        <v>15</v>
      </c>
      <c r="K185" s="294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4">
        <v>1800</v>
      </c>
      <c r="I186" s="72" t="s">
        <v>165</v>
      </c>
      <c r="J186" s="148" t="s">
        <v>34</v>
      </c>
      <c r="K186" s="294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4">
        <v>1500</v>
      </c>
      <c r="I187" s="72" t="s">
        <v>415</v>
      </c>
      <c r="J187" s="148" t="s">
        <v>76</v>
      </c>
      <c r="K187" s="294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26">
        <v>2500</v>
      </c>
      <c r="I188" s="16" t="s">
        <v>279</v>
      </c>
      <c r="J188" s="134" t="s">
        <v>15</v>
      </c>
      <c r="K188" s="294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4">
        <v>1500</v>
      </c>
      <c r="I189" s="72" t="s">
        <v>419</v>
      </c>
      <c r="J189" s="148" t="s">
        <v>34</v>
      </c>
      <c r="K189" s="294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4">
        <v>4200</v>
      </c>
      <c r="I190" s="72" t="s">
        <v>421</v>
      </c>
      <c r="J190" s="148" t="s">
        <v>76</v>
      </c>
      <c r="K190" s="294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4">
        <v>5500</v>
      </c>
      <c r="I191" s="72" t="s">
        <v>75</v>
      </c>
      <c r="J191" s="148" t="s">
        <v>34</v>
      </c>
      <c r="K191" s="294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4">
        <v>5700</v>
      </c>
      <c r="I192" s="72" t="s">
        <v>75</v>
      </c>
      <c r="J192" s="148" t="s">
        <v>15</v>
      </c>
      <c r="K192" s="294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4">
        <v>500</v>
      </c>
      <c r="I193" s="72" t="s">
        <v>426</v>
      </c>
      <c r="J193" s="148" t="s">
        <v>15</v>
      </c>
      <c r="K193" s="294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4">
        <v>4000</v>
      </c>
      <c r="I194" s="72" t="s">
        <v>75</v>
      </c>
      <c r="J194" s="148" t="s">
        <v>34</v>
      </c>
      <c r="K194" s="294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26">
        <v>1000</v>
      </c>
      <c r="I195" s="16" t="s">
        <v>56</v>
      </c>
      <c r="J195" s="134" t="s">
        <v>24</v>
      </c>
      <c r="K195" s="294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26">
        <v>2000</v>
      </c>
      <c r="I196" s="16" t="s">
        <v>429</v>
      </c>
      <c r="J196" s="134" t="s">
        <v>34</v>
      </c>
      <c r="K196" s="294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4">
        <v>500</v>
      </c>
      <c r="I197" s="72" t="s">
        <v>432</v>
      </c>
      <c r="J197" s="148" t="s">
        <v>15</v>
      </c>
      <c r="K197" s="294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4">
        <v>1300</v>
      </c>
      <c r="I198" s="72" t="s">
        <v>392</v>
      </c>
      <c r="J198" s="148" t="s">
        <v>76</v>
      </c>
      <c r="K198" s="294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4">
        <v>2500</v>
      </c>
      <c r="I199" s="72" t="s">
        <v>75</v>
      </c>
      <c r="J199" s="148" t="s">
        <v>15</v>
      </c>
      <c r="K199" s="294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4">
        <v>3500</v>
      </c>
      <c r="I200" s="72" t="s">
        <v>367</v>
      </c>
      <c r="J200" s="148" t="s">
        <v>24</v>
      </c>
      <c r="K200" s="294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26">
        <v>3500</v>
      </c>
      <c r="I201" s="16" t="s">
        <v>436</v>
      </c>
      <c r="J201" s="134" t="s">
        <v>15</v>
      </c>
      <c r="K201" s="294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4">
        <v>330</v>
      </c>
      <c r="I202" s="72" t="s">
        <v>118</v>
      </c>
      <c r="J202" s="148" t="s">
        <v>34</v>
      </c>
      <c r="K202" s="294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4">
        <v>1400</v>
      </c>
      <c r="I203" s="72" t="s">
        <v>439</v>
      </c>
      <c r="J203" s="148" t="s">
        <v>34</v>
      </c>
      <c r="K203" s="294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4">
        <v>4200</v>
      </c>
      <c r="I204" s="72" t="s">
        <v>60</v>
      </c>
      <c r="J204" s="148" t="s">
        <v>76</v>
      </c>
      <c r="K204" s="294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4">
        <v>650</v>
      </c>
      <c r="I205" s="72" t="s">
        <v>60</v>
      </c>
      <c r="J205" s="148" t="s">
        <v>15</v>
      </c>
      <c r="K205" s="294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4">
        <v>4000</v>
      </c>
      <c r="I206" s="72" t="s">
        <v>75</v>
      </c>
      <c r="J206" s="148" t="s">
        <v>15</v>
      </c>
      <c r="K206" s="294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4">
        <v>2000</v>
      </c>
      <c r="I207" s="72" t="s">
        <v>60</v>
      </c>
      <c r="J207" s="148" t="s">
        <v>15</v>
      </c>
      <c r="K207" s="294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4">
        <v>7000</v>
      </c>
      <c r="I208" s="72" t="s">
        <v>75</v>
      </c>
      <c r="J208" s="148" t="s">
        <v>76</v>
      </c>
      <c r="K208" s="294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4">
        <v>1400</v>
      </c>
      <c r="I209" s="72" t="s">
        <v>442</v>
      </c>
      <c r="J209" s="148" t="s">
        <v>15</v>
      </c>
      <c r="K209" s="294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4">
        <v>3000</v>
      </c>
      <c r="I210" s="72" t="s">
        <v>75</v>
      </c>
      <c r="J210" s="148" t="s">
        <v>34</v>
      </c>
      <c r="K210" s="294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4">
        <v>600</v>
      </c>
      <c r="I211" s="72" t="s">
        <v>60</v>
      </c>
      <c r="J211" s="148" t="s">
        <v>76</v>
      </c>
      <c r="K211" s="294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4">
        <v>2500</v>
      </c>
      <c r="I212" s="72" t="s">
        <v>60</v>
      </c>
      <c r="J212" s="148" t="s">
        <v>76</v>
      </c>
      <c r="K212" s="294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4">
        <v>1800</v>
      </c>
      <c r="I213" s="72" t="s">
        <v>446</v>
      </c>
      <c r="J213" s="148" t="s">
        <v>15</v>
      </c>
      <c r="K213" s="294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4">
        <v>2000</v>
      </c>
      <c r="I214" s="72" t="s">
        <v>379</v>
      </c>
      <c r="J214" s="148" t="s">
        <v>76</v>
      </c>
      <c r="K214" s="294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4">
        <v>300</v>
      </c>
      <c r="I215" s="72" t="s">
        <v>415</v>
      </c>
      <c r="J215" s="148" t="s">
        <v>76</v>
      </c>
      <c r="K215" s="294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4">
        <v>6000</v>
      </c>
      <c r="I216" s="72" t="s">
        <v>60</v>
      </c>
      <c r="J216" s="148" t="s">
        <v>76</v>
      </c>
      <c r="K216" s="294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4">
        <v>1000</v>
      </c>
      <c r="I217" s="72" t="s">
        <v>111</v>
      </c>
      <c r="J217" s="148" t="s">
        <v>15</v>
      </c>
      <c r="K217" s="294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26">
        <v>3000</v>
      </c>
      <c r="I218" s="16" t="s">
        <v>111</v>
      </c>
      <c r="J218" s="134" t="s">
        <v>34</v>
      </c>
      <c r="K218" s="294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4">
        <v>14000</v>
      </c>
      <c r="I219" s="72" t="s">
        <v>451</v>
      </c>
      <c r="J219" s="148" t="s">
        <v>34</v>
      </c>
      <c r="K219" s="294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4">
        <v>6000</v>
      </c>
      <c r="I220" s="72" t="s">
        <v>454</v>
      </c>
      <c r="J220" s="148" t="s">
        <v>76</v>
      </c>
      <c r="K220" s="294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4">
        <v>1800</v>
      </c>
      <c r="I221" s="72" t="s">
        <v>457</v>
      </c>
      <c r="J221" s="148" t="s">
        <v>76</v>
      </c>
      <c r="K221" s="294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4">
        <v>1700</v>
      </c>
      <c r="I222" s="72" t="s">
        <v>459</v>
      </c>
      <c r="J222" s="148" t="s">
        <v>15</v>
      </c>
      <c r="K222" s="294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26">
        <v>6000</v>
      </c>
      <c r="I223" s="16" t="s">
        <v>60</v>
      </c>
      <c r="J223" s="134" t="s">
        <v>15</v>
      </c>
      <c r="K223" s="294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26">
        <v>4000</v>
      </c>
      <c r="I224" s="16" t="s">
        <v>151</v>
      </c>
      <c r="J224" s="134" t="s">
        <v>15</v>
      </c>
      <c r="K224" s="294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4">
        <v>900</v>
      </c>
      <c r="I225" s="72" t="s">
        <v>75</v>
      </c>
      <c r="J225" s="148" t="s">
        <v>76</v>
      </c>
      <c r="K225" s="294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4">
        <v>4700</v>
      </c>
      <c r="I226" s="72" t="s">
        <v>122</v>
      </c>
      <c r="J226" s="148" t="s">
        <v>76</v>
      </c>
      <c r="K226" s="294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4">
        <v>500</v>
      </c>
      <c r="I227" s="72" t="s">
        <v>421</v>
      </c>
      <c r="J227" s="148" t="s">
        <v>15</v>
      </c>
      <c r="K227" s="294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4">
        <v>3500</v>
      </c>
      <c r="I228" s="72" t="s">
        <v>421</v>
      </c>
      <c r="J228" s="148" t="s">
        <v>15</v>
      </c>
      <c r="K228" s="294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4">
        <v>200</v>
      </c>
      <c r="I229" s="72" t="s">
        <v>468</v>
      </c>
      <c r="J229" s="148" t="s">
        <v>43</v>
      </c>
      <c r="K229" s="294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4">
        <v>2600</v>
      </c>
      <c r="I230" s="72" t="s">
        <v>60</v>
      </c>
      <c r="J230" s="148" t="s">
        <v>76</v>
      </c>
      <c r="K230" s="294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4">
        <v>11300</v>
      </c>
      <c r="I231" s="72" t="s">
        <v>128</v>
      </c>
      <c r="J231" s="148" t="s">
        <v>15</v>
      </c>
      <c r="K231" s="294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4">
        <v>5000</v>
      </c>
      <c r="I232" s="72" t="s">
        <v>118</v>
      </c>
      <c r="J232" s="148" t="s">
        <v>76</v>
      </c>
      <c r="K232" s="294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26">
        <v>3000</v>
      </c>
      <c r="I233" s="16" t="s">
        <v>473</v>
      </c>
      <c r="J233" s="134" t="s">
        <v>34</v>
      </c>
      <c r="K233" s="294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4">
        <v>2000</v>
      </c>
      <c r="I234" s="72" t="s">
        <v>75</v>
      </c>
      <c r="J234" s="148" t="s">
        <v>34</v>
      </c>
      <c r="K234" s="294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26">
        <v>7000</v>
      </c>
      <c r="I235" s="16" t="s">
        <v>60</v>
      </c>
      <c r="J235" s="134" t="s">
        <v>15</v>
      </c>
      <c r="K235" s="294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26">
        <v>8000</v>
      </c>
      <c r="I236" s="16" t="s">
        <v>60</v>
      </c>
      <c r="J236" s="134" t="s">
        <v>34</v>
      </c>
      <c r="K236" s="294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4">
        <v>1500</v>
      </c>
      <c r="I237" s="72" t="s">
        <v>118</v>
      </c>
      <c r="J237" s="148" t="s">
        <v>76</v>
      </c>
      <c r="K237" s="294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4">
        <v>1800</v>
      </c>
      <c r="I238" s="72" t="s">
        <v>271</v>
      </c>
      <c r="J238" s="148" t="s">
        <v>34</v>
      </c>
      <c r="K238" s="294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4">
        <v>6000</v>
      </c>
      <c r="I239" s="72" t="s">
        <v>122</v>
      </c>
      <c r="J239" s="148" t="s">
        <v>34</v>
      </c>
      <c r="K239" s="294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4">
        <v>3500</v>
      </c>
      <c r="I240" s="72" t="s">
        <v>75</v>
      </c>
      <c r="J240" s="148" t="s">
        <v>34</v>
      </c>
      <c r="K240" s="294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4">
        <v>12000</v>
      </c>
      <c r="I241" s="72" t="s">
        <v>60</v>
      </c>
      <c r="J241" s="148" t="s">
        <v>34</v>
      </c>
      <c r="K241" s="294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4">
        <v>3000</v>
      </c>
      <c r="I242" s="72" t="s">
        <v>111</v>
      </c>
      <c r="J242" s="148" t="s">
        <v>34</v>
      </c>
      <c r="K242" s="294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4">
        <v>3000</v>
      </c>
      <c r="I243" s="72" t="s">
        <v>111</v>
      </c>
      <c r="J243" s="148" t="s">
        <v>34</v>
      </c>
      <c r="K243" s="294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4">
        <v>1040</v>
      </c>
      <c r="I244" s="72" t="s">
        <v>56</v>
      </c>
      <c r="J244" s="148" t="s">
        <v>34</v>
      </c>
      <c r="K244" s="294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4">
        <v>3000</v>
      </c>
      <c r="I245" s="72" t="s">
        <v>111</v>
      </c>
      <c r="J245" s="148" t="s">
        <v>15</v>
      </c>
      <c r="K245" s="294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4">
        <v>1460</v>
      </c>
      <c r="I246" s="72" t="s">
        <v>480</v>
      </c>
      <c r="J246" s="148" t="s">
        <v>15</v>
      </c>
      <c r="K246" s="294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4">
        <v>3000</v>
      </c>
      <c r="I247" s="72" t="s">
        <v>118</v>
      </c>
      <c r="J247" s="148" t="s">
        <v>76</v>
      </c>
      <c r="K247" s="294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26">
        <v>18000</v>
      </c>
      <c r="I248" s="16" t="s">
        <v>483</v>
      </c>
      <c r="J248" s="134" t="s">
        <v>24</v>
      </c>
      <c r="K248" s="294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4">
        <v>2500</v>
      </c>
      <c r="I249" s="72" t="s">
        <v>279</v>
      </c>
      <c r="J249" s="148" t="s">
        <v>24</v>
      </c>
      <c r="K249" s="294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26">
        <v>10000</v>
      </c>
      <c r="I250" s="16" t="s">
        <v>396</v>
      </c>
      <c r="J250" s="134" t="s">
        <v>15</v>
      </c>
      <c r="K250" s="294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26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4">
        <v>2000</v>
      </c>
      <c r="I252" s="72" t="s">
        <v>304</v>
      </c>
      <c r="J252" s="148" t="s">
        <v>15</v>
      </c>
      <c r="K252" s="294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4">
        <v>3400</v>
      </c>
      <c r="I253" s="72" t="s">
        <v>494</v>
      </c>
      <c r="J253" s="148" t="s">
        <v>34</v>
      </c>
      <c r="K253" s="294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4">
        <v>9000</v>
      </c>
      <c r="I254" s="72" t="s">
        <v>128</v>
      </c>
      <c r="J254" s="148" t="s">
        <v>15</v>
      </c>
      <c r="K254" s="294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26">
        <v>2300</v>
      </c>
      <c r="I255" s="16" t="s">
        <v>111</v>
      </c>
      <c r="J255" s="134" t="s">
        <v>76</v>
      </c>
      <c r="K255" s="294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4">
        <v>8500</v>
      </c>
      <c r="I256" s="72" t="s">
        <v>75</v>
      </c>
      <c r="J256" s="148" t="s">
        <v>15</v>
      </c>
      <c r="K256" s="294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4">
        <v>1700</v>
      </c>
      <c r="I257" s="72" t="s">
        <v>75</v>
      </c>
      <c r="J257" s="148" t="s">
        <v>76</v>
      </c>
      <c r="K257" s="294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4">
        <v>1200</v>
      </c>
      <c r="I258" s="72" t="s">
        <v>495</v>
      </c>
      <c r="J258" s="148" t="s">
        <v>15</v>
      </c>
      <c r="K258" s="294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4">
        <v>230</v>
      </c>
      <c r="I259" s="72" t="s">
        <v>498</v>
      </c>
      <c r="J259" s="148" t="s">
        <v>43</v>
      </c>
      <c r="K259" s="294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4">
        <v>500</v>
      </c>
      <c r="I260" s="72" t="s">
        <v>118</v>
      </c>
      <c r="J260" s="148" t="s">
        <v>76</v>
      </c>
      <c r="K260" s="294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4">
        <v>1400</v>
      </c>
      <c r="I261" s="72" t="s">
        <v>118</v>
      </c>
      <c r="J261" s="148" t="s">
        <v>76</v>
      </c>
      <c r="K261" s="294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4">
        <v>400</v>
      </c>
      <c r="I262" s="72" t="s">
        <v>503</v>
      </c>
      <c r="J262" s="148" t="s">
        <v>24</v>
      </c>
      <c r="K262" s="294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4">
        <v>2000</v>
      </c>
      <c r="I263" s="72" t="s">
        <v>279</v>
      </c>
      <c r="J263" s="148" t="s">
        <v>76</v>
      </c>
      <c r="K263" s="294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4">
        <v>7500</v>
      </c>
      <c r="I264" s="72" t="s">
        <v>75</v>
      </c>
      <c r="J264" s="148" t="s">
        <v>15</v>
      </c>
      <c r="K264" s="294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4">
        <v>400</v>
      </c>
      <c r="I265" s="72" t="s">
        <v>507</v>
      </c>
      <c r="J265" s="148" t="s">
        <v>24</v>
      </c>
      <c r="K265" s="294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4">
        <v>6000</v>
      </c>
      <c r="I266" s="72" t="s">
        <v>75</v>
      </c>
      <c r="J266" s="148" t="s">
        <v>76</v>
      </c>
      <c r="K266" s="294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4">
        <v>3500</v>
      </c>
      <c r="I267" s="72" t="s">
        <v>279</v>
      </c>
      <c r="J267" s="148" t="s">
        <v>15</v>
      </c>
      <c r="K267" s="294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35">
        <v>4000</v>
      </c>
      <c r="I268" s="95" t="s">
        <v>75</v>
      </c>
      <c r="J268" s="149" t="s">
        <v>76</v>
      </c>
      <c r="K268" s="294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36">
        <v>550</v>
      </c>
      <c r="I269" s="89" t="s">
        <v>510</v>
      </c>
      <c r="J269" s="150" t="s">
        <v>76</v>
      </c>
      <c r="K269" s="294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37">
        <v>4800</v>
      </c>
      <c r="I270" s="92" t="s">
        <v>75</v>
      </c>
      <c r="J270" s="151" t="s">
        <v>76</v>
      </c>
      <c r="K270" s="294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37">
        <v>5000</v>
      </c>
      <c r="I271" s="92" t="s">
        <v>75</v>
      </c>
      <c r="J271" s="151" t="s">
        <v>34</v>
      </c>
      <c r="K271" s="294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37">
        <v>2500</v>
      </c>
      <c r="I272" s="92" t="s">
        <v>271</v>
      </c>
      <c r="J272" s="151" t="s">
        <v>15</v>
      </c>
      <c r="K272" s="294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37">
        <v>300</v>
      </c>
      <c r="I273" s="92" t="s">
        <v>516</v>
      </c>
      <c r="J273" s="151" t="s">
        <v>43</v>
      </c>
      <c r="K273" s="294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37">
        <v>1500</v>
      </c>
      <c r="I274" s="92" t="s">
        <v>519</v>
      </c>
      <c r="J274" s="151" t="s">
        <v>15</v>
      </c>
      <c r="K274" s="294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37">
        <v>2000</v>
      </c>
      <c r="I275" s="92" t="s">
        <v>111</v>
      </c>
      <c r="J275" s="151" t="s">
        <v>34</v>
      </c>
      <c r="K275" s="294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37">
        <v>1900</v>
      </c>
      <c r="I276" s="92" t="s">
        <v>521</v>
      </c>
      <c r="J276" s="151" t="s">
        <v>15</v>
      </c>
      <c r="K276" s="294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37">
        <v>2600</v>
      </c>
      <c r="I277" s="92" t="s">
        <v>524</v>
      </c>
      <c r="J277" s="151" t="s">
        <v>76</v>
      </c>
      <c r="K277" s="294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37">
        <v>8000</v>
      </c>
      <c r="I278" s="92" t="s">
        <v>118</v>
      </c>
      <c r="J278" s="151" t="s">
        <v>15</v>
      </c>
      <c r="K278" s="294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37">
        <v>3500</v>
      </c>
      <c r="I279" s="92" t="s">
        <v>75</v>
      </c>
      <c r="J279" s="151" t="s">
        <v>15</v>
      </c>
      <c r="K279" s="294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37">
        <v>3400</v>
      </c>
      <c r="I280" s="92" t="s">
        <v>392</v>
      </c>
      <c r="J280" s="151" t="s">
        <v>76</v>
      </c>
      <c r="K280" s="294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26">
        <v>10000</v>
      </c>
      <c r="I281" s="16" t="s">
        <v>118</v>
      </c>
      <c r="J281" s="134" t="s">
        <v>24</v>
      </c>
      <c r="K281" s="294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37">
        <v>70</v>
      </c>
      <c r="I282" s="92" t="s">
        <v>532</v>
      </c>
      <c r="J282" s="151" t="s">
        <v>34</v>
      </c>
      <c r="K282" s="294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37">
        <v>1500</v>
      </c>
      <c r="I283" s="92" t="s">
        <v>75</v>
      </c>
      <c r="J283" s="151" t="s">
        <v>76</v>
      </c>
      <c r="K283" s="294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37">
        <v>1000</v>
      </c>
      <c r="I284" s="92" t="s">
        <v>75</v>
      </c>
      <c r="J284" s="151" t="s">
        <v>15</v>
      </c>
      <c r="K284" s="294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37">
        <v>1900</v>
      </c>
      <c r="I285" s="92" t="s">
        <v>535</v>
      </c>
      <c r="J285" s="151" t="s">
        <v>76</v>
      </c>
      <c r="K285" s="294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37">
        <v>4000</v>
      </c>
      <c r="I286" s="92" t="s">
        <v>75</v>
      </c>
      <c r="J286" s="151" t="s">
        <v>34</v>
      </c>
      <c r="K286" s="294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37">
        <v>9000</v>
      </c>
      <c r="I287" s="92" t="s">
        <v>128</v>
      </c>
      <c r="J287" s="151" t="s">
        <v>76</v>
      </c>
      <c r="K287" s="294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37">
        <v>2500</v>
      </c>
      <c r="I288" s="92" t="s">
        <v>75</v>
      </c>
      <c r="J288" s="151" t="s">
        <v>34</v>
      </c>
      <c r="K288" s="294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37">
        <v>600</v>
      </c>
      <c r="I289" s="92" t="s">
        <v>75</v>
      </c>
      <c r="J289" s="151" t="s">
        <v>76</v>
      </c>
      <c r="K289" s="294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37">
        <v>360</v>
      </c>
      <c r="I290" s="92" t="s">
        <v>537</v>
      </c>
      <c r="J290" s="151" t="s">
        <v>15</v>
      </c>
      <c r="K290" s="294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37">
        <v>7000</v>
      </c>
      <c r="I291" s="92" t="s">
        <v>538</v>
      </c>
      <c r="J291" s="151" t="s">
        <v>76</v>
      </c>
      <c r="K291" s="294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37">
        <v>8000</v>
      </c>
      <c r="I292" s="92" t="s">
        <v>128</v>
      </c>
      <c r="J292" s="151" t="s">
        <v>15</v>
      </c>
      <c r="K292" s="294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37">
        <v>2050</v>
      </c>
      <c r="I293" s="92" t="s">
        <v>392</v>
      </c>
      <c r="J293" s="151" t="s">
        <v>15</v>
      </c>
      <c r="K293" s="294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37">
        <v>5000</v>
      </c>
      <c r="I294" s="92" t="s">
        <v>540</v>
      </c>
      <c r="J294" s="151" t="s">
        <v>34</v>
      </c>
      <c r="K294" s="294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26">
        <v>4800</v>
      </c>
      <c r="I295" s="16" t="s">
        <v>60</v>
      </c>
      <c r="J295" s="134" t="s">
        <v>34</v>
      </c>
      <c r="K295" s="294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37">
        <v>1500</v>
      </c>
      <c r="I296" s="92" t="s">
        <v>165</v>
      </c>
      <c r="J296" s="151" t="s">
        <v>34</v>
      </c>
      <c r="K296" s="294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37">
        <v>9000</v>
      </c>
      <c r="I297" s="92" t="s">
        <v>543</v>
      </c>
      <c r="J297" s="151" t="s">
        <v>15</v>
      </c>
      <c r="K297" s="294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37">
        <v>1000</v>
      </c>
      <c r="I298" s="92" t="s">
        <v>118</v>
      </c>
      <c r="J298" s="151" t="s">
        <v>34</v>
      </c>
      <c r="K298" s="294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37">
        <v>1000</v>
      </c>
      <c r="I299" s="92" t="s">
        <v>546</v>
      </c>
      <c r="J299" s="151" t="s">
        <v>34</v>
      </c>
      <c r="K299" s="294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37">
        <v>800</v>
      </c>
      <c r="I300" s="92" t="s">
        <v>75</v>
      </c>
      <c r="J300" s="151" t="s">
        <v>34</v>
      </c>
      <c r="K300" s="294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37">
        <v>7000</v>
      </c>
      <c r="I301" s="92" t="s">
        <v>128</v>
      </c>
      <c r="J301" s="151" t="s">
        <v>15</v>
      </c>
      <c r="K301" s="294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37">
        <v>500</v>
      </c>
      <c r="I302" s="92" t="s">
        <v>547</v>
      </c>
      <c r="J302" s="151" t="s">
        <v>34</v>
      </c>
      <c r="K302" s="294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37">
        <v>360</v>
      </c>
      <c r="I303" s="92" t="s">
        <v>494</v>
      </c>
      <c r="J303" s="151" t="s">
        <v>15</v>
      </c>
      <c r="K303" s="294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26">
        <v>2000</v>
      </c>
      <c r="I304" s="16" t="s">
        <v>111</v>
      </c>
      <c r="J304" s="134" t="s">
        <v>76</v>
      </c>
      <c r="K304" s="294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37">
        <v>1400</v>
      </c>
      <c r="I305" s="92" t="s">
        <v>551</v>
      </c>
      <c r="J305" s="151" t="s">
        <v>76</v>
      </c>
      <c r="K305" s="294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37">
        <v>550</v>
      </c>
      <c r="I306" s="92" t="s">
        <v>553</v>
      </c>
      <c r="J306" s="151" t="s">
        <v>43</v>
      </c>
      <c r="K306" s="294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37">
        <v>6000</v>
      </c>
      <c r="I307" s="92" t="s">
        <v>75</v>
      </c>
      <c r="J307" s="151" t="s">
        <v>76</v>
      </c>
      <c r="K307" s="294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37">
        <v>6000</v>
      </c>
      <c r="I308" s="92" t="s">
        <v>75</v>
      </c>
      <c r="J308" s="151" t="s">
        <v>15</v>
      </c>
      <c r="K308" s="294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37">
        <v>2500</v>
      </c>
      <c r="I309" s="92" t="s">
        <v>75</v>
      </c>
      <c r="J309" s="151" t="s">
        <v>76</v>
      </c>
      <c r="K309" s="294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37">
        <v>6000</v>
      </c>
      <c r="I310" s="92" t="s">
        <v>75</v>
      </c>
      <c r="J310" s="151" t="s">
        <v>15</v>
      </c>
      <c r="K310" s="294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37">
        <v>2700</v>
      </c>
      <c r="I311" s="92" t="s">
        <v>556</v>
      </c>
      <c r="J311" s="151" t="s">
        <v>15</v>
      </c>
      <c r="K311" s="294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37">
        <v>2000</v>
      </c>
      <c r="I312" s="92" t="s">
        <v>206</v>
      </c>
      <c r="J312" s="151" t="s">
        <v>15</v>
      </c>
      <c r="K312" s="294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37">
        <v>0</v>
      </c>
      <c r="I313" s="92" t="s">
        <v>367</v>
      </c>
      <c r="J313" s="151" t="s">
        <v>43</v>
      </c>
      <c r="K313" s="294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37">
        <v>1850</v>
      </c>
      <c r="I314" s="92" t="s">
        <v>561</v>
      </c>
      <c r="J314" s="151" t="s">
        <v>34</v>
      </c>
      <c r="K314" s="294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37">
        <v>350</v>
      </c>
      <c r="I315" s="92" t="s">
        <v>415</v>
      </c>
      <c r="J315" s="151" t="s">
        <v>76</v>
      </c>
      <c r="K315" s="294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37">
        <v>15500</v>
      </c>
      <c r="I316" s="92" t="s">
        <v>564</v>
      </c>
      <c r="J316" s="151" t="s">
        <v>34</v>
      </c>
      <c r="K316" s="294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37">
        <v>4200</v>
      </c>
      <c r="I317" s="92" t="s">
        <v>297</v>
      </c>
      <c r="J317" s="151" t="s">
        <v>34</v>
      </c>
      <c r="K317" s="294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37">
        <v>4000</v>
      </c>
      <c r="I318" s="92" t="s">
        <v>75</v>
      </c>
      <c r="J318" s="151" t="s">
        <v>24</v>
      </c>
      <c r="K318" s="294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37">
        <v>2000</v>
      </c>
      <c r="I319" s="92" t="s">
        <v>118</v>
      </c>
      <c r="J319" s="151" t="s">
        <v>15</v>
      </c>
      <c r="K319" s="294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37">
        <v>7000</v>
      </c>
      <c r="I320" s="92" t="s">
        <v>75</v>
      </c>
      <c r="J320" s="151" t="s">
        <v>15</v>
      </c>
      <c r="K320" s="294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37">
        <v>1200</v>
      </c>
      <c r="I321" s="92" t="s">
        <v>75</v>
      </c>
      <c r="J321" s="151" t="s">
        <v>76</v>
      </c>
      <c r="K321" s="294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37">
        <v>4000</v>
      </c>
      <c r="I322" s="92" t="s">
        <v>75</v>
      </c>
      <c r="J322" s="151" t="s">
        <v>34</v>
      </c>
      <c r="K322" s="294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37">
        <v>900</v>
      </c>
      <c r="I323" s="92" t="s">
        <v>75</v>
      </c>
      <c r="J323" s="151" t="s">
        <v>76</v>
      </c>
      <c r="K323" s="294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37">
        <v>1200</v>
      </c>
      <c r="I324" s="92" t="s">
        <v>60</v>
      </c>
      <c r="J324" s="151" t="s">
        <v>15</v>
      </c>
      <c r="K324" s="294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37">
        <v>500</v>
      </c>
      <c r="I325" s="92" t="s">
        <v>118</v>
      </c>
      <c r="J325" s="151" t="s">
        <v>34</v>
      </c>
      <c r="K325" s="294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37">
        <v>1200</v>
      </c>
      <c r="I326" s="92" t="s">
        <v>75</v>
      </c>
      <c r="J326" s="151" t="s">
        <v>76</v>
      </c>
      <c r="K326" s="294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37">
        <v>2200</v>
      </c>
      <c r="I327" s="92" t="s">
        <v>572</v>
      </c>
      <c r="J327" s="151" t="s">
        <v>15</v>
      </c>
      <c r="K327" s="294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37">
        <v>1800</v>
      </c>
      <c r="I328" s="92" t="s">
        <v>169</v>
      </c>
      <c r="J328" s="151" t="s">
        <v>15</v>
      </c>
      <c r="K328" s="294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37">
        <v>7000</v>
      </c>
      <c r="I329" s="92" t="s">
        <v>128</v>
      </c>
      <c r="J329" s="151" t="s">
        <v>34</v>
      </c>
      <c r="K329" s="294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26">
        <v>300</v>
      </c>
      <c r="I330" s="16" t="s">
        <v>573</v>
      </c>
      <c r="J330" s="134" t="s">
        <v>43</v>
      </c>
      <c r="K330" s="294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37">
        <v>3500</v>
      </c>
      <c r="I331" s="92" t="s">
        <v>575</v>
      </c>
      <c r="J331" s="151" t="s">
        <v>15</v>
      </c>
      <c r="K331" s="294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37">
        <v>3200</v>
      </c>
      <c r="I332" s="92" t="s">
        <v>75</v>
      </c>
      <c r="J332" s="151" t="s">
        <v>76</v>
      </c>
      <c r="K332" s="294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26">
        <v>24000</v>
      </c>
      <c r="I333" s="16" t="s">
        <v>578</v>
      </c>
      <c r="J333" s="134" t="s">
        <v>34</v>
      </c>
      <c r="K333" s="294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37">
        <v>328</v>
      </c>
      <c r="I334" s="92" t="s">
        <v>580</v>
      </c>
      <c r="J334" s="151" t="s">
        <v>34</v>
      </c>
      <c r="K334" s="294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37">
        <v>3700</v>
      </c>
      <c r="I335" s="92" t="s">
        <v>75</v>
      </c>
      <c r="J335" s="151" t="s">
        <v>34</v>
      </c>
      <c r="K335" s="294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37">
        <v>100</v>
      </c>
      <c r="I336" s="92" t="s">
        <v>584</v>
      </c>
      <c r="J336" s="151" t="s">
        <v>15</v>
      </c>
      <c r="K336" s="294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26">
        <v>16000</v>
      </c>
      <c r="I337" s="16" t="s">
        <v>165</v>
      </c>
      <c r="J337" s="134" t="s">
        <v>15</v>
      </c>
      <c r="K337" s="294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37">
        <v>12000</v>
      </c>
      <c r="I338" s="92" t="s">
        <v>111</v>
      </c>
      <c r="J338" s="151" t="s">
        <v>76</v>
      </c>
      <c r="K338" s="294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37">
        <v>7000</v>
      </c>
      <c r="I339" s="92" t="s">
        <v>237</v>
      </c>
      <c r="J339" s="151" t="s">
        <v>76</v>
      </c>
      <c r="K339" s="294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37">
        <v>4000</v>
      </c>
      <c r="I340" s="92" t="s">
        <v>392</v>
      </c>
      <c r="J340" s="151" t="s">
        <v>76</v>
      </c>
      <c r="K340" s="294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37">
        <v>1200</v>
      </c>
      <c r="I341" s="92" t="s">
        <v>572</v>
      </c>
      <c r="J341" s="151" t="s">
        <v>15</v>
      </c>
      <c r="K341" s="294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37">
        <v>3700</v>
      </c>
      <c r="I342" s="92" t="s">
        <v>75</v>
      </c>
      <c r="J342" s="151" t="s">
        <v>34</v>
      </c>
      <c r="K342" s="294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37">
        <v>2000</v>
      </c>
      <c r="I343" s="92" t="s">
        <v>111</v>
      </c>
      <c r="J343" s="151" t="s">
        <v>34</v>
      </c>
      <c r="K343" s="294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37">
        <v>4500</v>
      </c>
      <c r="I344" s="92" t="s">
        <v>593</v>
      </c>
      <c r="J344" s="151" t="s">
        <v>15</v>
      </c>
      <c r="K344" s="294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37">
        <v>3500</v>
      </c>
      <c r="I345" s="92" t="s">
        <v>118</v>
      </c>
      <c r="J345" s="151" t="s">
        <v>34</v>
      </c>
      <c r="K345" s="294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26">
        <v>900</v>
      </c>
      <c r="I346" s="16" t="s">
        <v>165</v>
      </c>
      <c r="J346" s="134" t="s">
        <v>76</v>
      </c>
      <c r="K346" s="294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37">
        <v>4000</v>
      </c>
      <c r="I347" s="92" t="s">
        <v>421</v>
      </c>
      <c r="J347" s="151" t="s">
        <v>34</v>
      </c>
      <c r="K347" s="294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37">
        <v>6000</v>
      </c>
      <c r="I348" s="92" t="s">
        <v>75</v>
      </c>
      <c r="J348" s="151" t="s">
        <v>34</v>
      </c>
      <c r="K348" s="294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37">
        <v>2080</v>
      </c>
      <c r="I349" s="92" t="s">
        <v>599</v>
      </c>
      <c r="J349" s="151" t="s">
        <v>76</v>
      </c>
      <c r="K349" s="294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37">
        <v>4000</v>
      </c>
      <c r="I350" s="92" t="s">
        <v>75</v>
      </c>
      <c r="J350" s="151" t="s">
        <v>76</v>
      </c>
      <c r="K350" s="294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37">
        <v>5000</v>
      </c>
      <c r="I351" s="92" t="s">
        <v>75</v>
      </c>
      <c r="J351" s="151" t="s">
        <v>76</v>
      </c>
      <c r="K351" s="294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37">
        <v>4400</v>
      </c>
      <c r="I352" s="92" t="s">
        <v>75</v>
      </c>
      <c r="J352" s="151" t="s">
        <v>15</v>
      </c>
      <c r="K352" s="294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37">
        <v>1800</v>
      </c>
      <c r="I353" s="92" t="s">
        <v>111</v>
      </c>
      <c r="J353" s="151" t="s">
        <v>34</v>
      </c>
      <c r="K353" s="294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37">
        <v>600</v>
      </c>
      <c r="I354" s="92" t="s">
        <v>118</v>
      </c>
      <c r="J354" s="151" t="s">
        <v>34</v>
      </c>
      <c r="K354" s="294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37">
        <v>600</v>
      </c>
      <c r="I355" s="92" t="s">
        <v>118</v>
      </c>
      <c r="J355" s="151" t="s">
        <v>34</v>
      </c>
      <c r="K355" s="294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37">
        <v>600</v>
      </c>
      <c r="I356" s="92" t="s">
        <v>602</v>
      </c>
      <c r="J356" s="151" t="s">
        <v>15</v>
      </c>
      <c r="K356" s="294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37">
        <v>3000</v>
      </c>
      <c r="I357" s="92" t="s">
        <v>111</v>
      </c>
      <c r="J357" s="151" t="s">
        <v>76</v>
      </c>
      <c r="K357" s="294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37">
        <v>6200</v>
      </c>
      <c r="I358" s="92" t="s">
        <v>297</v>
      </c>
      <c r="J358" s="151" t="s">
        <v>76</v>
      </c>
      <c r="K358" s="294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26">
        <v>20000</v>
      </c>
      <c r="I359" s="16" t="s">
        <v>604</v>
      </c>
      <c r="J359" s="134" t="s">
        <v>76</v>
      </c>
      <c r="K359" s="294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37">
        <v>1800</v>
      </c>
      <c r="I360" s="92" t="s">
        <v>111</v>
      </c>
      <c r="J360" s="151" t="s">
        <v>15</v>
      </c>
      <c r="K360" s="294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37">
        <v>2000</v>
      </c>
      <c r="I361" s="92" t="s">
        <v>75</v>
      </c>
      <c r="J361" s="151" t="s">
        <v>15</v>
      </c>
      <c r="K361" s="294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37">
        <v>8000</v>
      </c>
      <c r="I362" s="92" t="s">
        <v>75</v>
      </c>
      <c r="J362" s="151" t="s">
        <v>34</v>
      </c>
      <c r="K362" s="294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26">
        <v>700</v>
      </c>
      <c r="I363" s="16" t="s">
        <v>607</v>
      </c>
      <c r="J363" s="134" t="s">
        <v>34</v>
      </c>
      <c r="K363" s="294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37">
        <v>10000</v>
      </c>
      <c r="I364" s="92" t="s">
        <v>169</v>
      </c>
      <c r="J364" s="151" t="s">
        <v>76</v>
      </c>
      <c r="K364" s="294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37">
        <v>3000</v>
      </c>
      <c r="I365" s="92" t="s">
        <v>75</v>
      </c>
      <c r="J365" s="151" t="s">
        <v>76</v>
      </c>
      <c r="K365" s="294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37">
        <v>2600</v>
      </c>
      <c r="I366" s="92" t="s">
        <v>75</v>
      </c>
      <c r="J366" s="151" t="s">
        <v>34</v>
      </c>
      <c r="K366" s="294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37">
        <v>3500</v>
      </c>
      <c r="I367" s="92" t="s">
        <v>75</v>
      </c>
      <c r="J367" s="151" t="s">
        <v>15</v>
      </c>
      <c r="K367" s="294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37">
        <v>200</v>
      </c>
      <c r="I368" s="92" t="s">
        <v>609</v>
      </c>
      <c r="J368" s="151" t="s">
        <v>34</v>
      </c>
      <c r="K368" s="294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37">
        <v>3000</v>
      </c>
      <c r="I369" s="92" t="s">
        <v>118</v>
      </c>
      <c r="J369" s="151" t="s">
        <v>34</v>
      </c>
      <c r="K369" s="294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37">
        <v>1500</v>
      </c>
      <c r="I370" s="92" t="s">
        <v>610</v>
      </c>
      <c r="J370" s="151" t="s">
        <v>34</v>
      </c>
      <c r="K370" s="294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37">
        <v>3400</v>
      </c>
      <c r="I371" s="92" t="s">
        <v>75</v>
      </c>
      <c r="J371" s="151" t="s">
        <v>76</v>
      </c>
      <c r="K371" s="294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37">
        <v>800</v>
      </c>
      <c r="I372" s="92" t="s">
        <v>56</v>
      </c>
      <c r="J372" s="151" t="s">
        <v>76</v>
      </c>
      <c r="K372" s="294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37">
        <v>4200</v>
      </c>
      <c r="I373" s="92" t="s">
        <v>111</v>
      </c>
      <c r="J373" s="151" t="s">
        <v>76</v>
      </c>
      <c r="K373" s="294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37">
        <v>3000</v>
      </c>
      <c r="I374" s="92" t="s">
        <v>75</v>
      </c>
      <c r="J374" s="151" t="s">
        <v>34</v>
      </c>
      <c r="K374" s="294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37">
        <v>3000</v>
      </c>
      <c r="I375" s="92" t="s">
        <v>165</v>
      </c>
      <c r="J375" s="151" t="s">
        <v>76</v>
      </c>
      <c r="K375" s="294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37">
        <v>1300</v>
      </c>
      <c r="I376" s="92" t="s">
        <v>612</v>
      </c>
      <c r="J376" s="151" t="s">
        <v>15</v>
      </c>
      <c r="K376" s="294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37">
        <v>300</v>
      </c>
      <c r="I377" s="92" t="s">
        <v>614</v>
      </c>
      <c r="J377" s="151" t="s">
        <v>34</v>
      </c>
      <c r="K377" s="294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37">
        <v>5000</v>
      </c>
      <c r="I378" s="92" t="s">
        <v>75</v>
      </c>
      <c r="J378" s="151" t="s">
        <v>34</v>
      </c>
      <c r="K378" s="294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37">
        <v>4000</v>
      </c>
      <c r="I379" s="92" t="s">
        <v>616</v>
      </c>
      <c r="J379" s="151" t="s">
        <v>76</v>
      </c>
      <c r="K379" s="294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37">
        <v>2400</v>
      </c>
      <c r="I380" s="92" t="s">
        <v>75</v>
      </c>
      <c r="J380" s="151" t="s">
        <v>76</v>
      </c>
      <c r="K380" s="294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37">
        <v>9500</v>
      </c>
      <c r="I381" s="92" t="s">
        <v>128</v>
      </c>
      <c r="J381" s="151" t="s">
        <v>76</v>
      </c>
      <c r="K381" s="294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37">
        <v>800</v>
      </c>
      <c r="I382" s="92" t="s">
        <v>118</v>
      </c>
      <c r="J382" s="151" t="s">
        <v>34</v>
      </c>
      <c r="K382" s="294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37">
        <v>9000</v>
      </c>
      <c r="I383" s="92" t="s">
        <v>620</v>
      </c>
      <c r="J383" s="151" t="s">
        <v>76</v>
      </c>
      <c r="K383" s="294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37">
        <v>7200</v>
      </c>
      <c r="I384" s="92" t="s">
        <v>623</v>
      </c>
      <c r="J384" s="151" t="s">
        <v>15</v>
      </c>
      <c r="K384" s="294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37">
        <v>7300</v>
      </c>
      <c r="I385" s="92" t="s">
        <v>624</v>
      </c>
      <c r="J385" s="151" t="s">
        <v>34</v>
      </c>
      <c r="K385" s="294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26">
        <v>13000</v>
      </c>
      <c r="I386" s="16" t="s">
        <v>118</v>
      </c>
      <c r="J386" s="134" t="s">
        <v>76</v>
      </c>
      <c r="K386" s="294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37">
        <v>2400</v>
      </c>
      <c r="I387" s="92" t="s">
        <v>75</v>
      </c>
      <c r="J387" s="151" t="s">
        <v>34</v>
      </c>
      <c r="K387" s="294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37">
        <v>360</v>
      </c>
      <c r="I388" s="92" t="s">
        <v>628</v>
      </c>
      <c r="J388" s="151" t="s">
        <v>15</v>
      </c>
      <c r="K388" s="294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37">
        <v>2800</v>
      </c>
      <c r="I389" s="92" t="s">
        <v>392</v>
      </c>
      <c r="J389" s="151" t="s">
        <v>76</v>
      </c>
      <c r="K389" s="294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37">
        <v>2600</v>
      </c>
      <c r="I390" s="92" t="s">
        <v>279</v>
      </c>
      <c r="J390" s="151" t="s">
        <v>15</v>
      </c>
      <c r="K390" s="294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37">
        <v>9000</v>
      </c>
      <c r="I391" s="92" t="s">
        <v>75</v>
      </c>
      <c r="J391" s="151" t="s">
        <v>76</v>
      </c>
      <c r="K391" s="294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37">
        <v>540</v>
      </c>
      <c r="I392" s="92" t="s">
        <v>631</v>
      </c>
      <c r="J392" s="151" t="s">
        <v>15</v>
      </c>
      <c r="K392" s="294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26">
        <v>11100</v>
      </c>
      <c r="I393" s="16" t="s">
        <v>634</v>
      </c>
      <c r="J393" s="134" t="s">
        <v>34</v>
      </c>
      <c r="K393" s="294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37">
        <v>3800</v>
      </c>
      <c r="I394" s="92" t="s">
        <v>122</v>
      </c>
      <c r="J394" s="151" t="s">
        <v>76</v>
      </c>
      <c r="K394" s="294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37">
        <v>1200</v>
      </c>
      <c r="I395" s="92" t="s">
        <v>639</v>
      </c>
      <c r="J395" s="151" t="s">
        <v>34</v>
      </c>
      <c r="K395" s="294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26">
        <v>1020</v>
      </c>
      <c r="I396" s="16" t="s">
        <v>392</v>
      </c>
      <c r="J396" s="134" t="s">
        <v>24</v>
      </c>
      <c r="K396" s="294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37">
        <v>950</v>
      </c>
      <c r="I397" s="92" t="s">
        <v>75</v>
      </c>
      <c r="J397" s="151" t="s">
        <v>34</v>
      </c>
      <c r="K397" s="294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37">
        <v>3000</v>
      </c>
      <c r="I398" s="92" t="s">
        <v>56</v>
      </c>
      <c r="J398" s="151" t="s">
        <v>76</v>
      </c>
      <c r="K398" s="294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26">
        <v>10000</v>
      </c>
      <c r="I399" s="16" t="s">
        <v>60</v>
      </c>
      <c r="J399" s="134" t="s">
        <v>15</v>
      </c>
      <c r="K399" s="294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37">
        <v>1500</v>
      </c>
      <c r="I400" s="92" t="s">
        <v>647</v>
      </c>
      <c r="J400" s="151" t="s">
        <v>15</v>
      </c>
      <c r="K400" s="294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37">
        <v>3000</v>
      </c>
      <c r="I401" s="92" t="s">
        <v>111</v>
      </c>
      <c r="J401" s="151" t="s">
        <v>34</v>
      </c>
      <c r="K401" s="294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37">
        <v>3000</v>
      </c>
      <c r="I402" s="92" t="s">
        <v>421</v>
      </c>
      <c r="J402" s="151" t="s">
        <v>76</v>
      </c>
      <c r="K402" s="294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37">
        <v>4000</v>
      </c>
      <c r="I403" s="92" t="s">
        <v>75</v>
      </c>
      <c r="J403" s="151" t="s">
        <v>15</v>
      </c>
      <c r="K403" s="294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37">
        <v>6000</v>
      </c>
      <c r="I404" s="92" t="s">
        <v>118</v>
      </c>
      <c r="J404" s="151" t="s">
        <v>34</v>
      </c>
      <c r="K404" s="294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26">
        <v>600</v>
      </c>
      <c r="I405" s="16" t="s">
        <v>56</v>
      </c>
      <c r="J405" s="134" t="s">
        <v>76</v>
      </c>
      <c r="K405" s="294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37">
        <v>4000</v>
      </c>
      <c r="I406" s="92" t="s">
        <v>72</v>
      </c>
      <c r="J406" s="151" t="s">
        <v>15</v>
      </c>
      <c r="K406" s="294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38">
        <v>1800</v>
      </c>
      <c r="I407" s="120" t="s">
        <v>415</v>
      </c>
      <c r="J407" s="152" t="s">
        <v>34</v>
      </c>
      <c r="K407" s="294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39">
        <v>8000</v>
      </c>
      <c r="I408" s="116" t="s">
        <v>75</v>
      </c>
      <c r="J408" s="153" t="s">
        <v>34</v>
      </c>
      <c r="K408" s="294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0">
        <v>20000</v>
      </c>
      <c r="I409" s="112" t="s">
        <v>654</v>
      </c>
      <c r="J409" s="154" t="s">
        <v>15</v>
      </c>
      <c r="K409" s="294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26">
        <v>15000</v>
      </c>
      <c r="I410" s="16" t="s">
        <v>656</v>
      </c>
      <c r="J410" s="134" t="s">
        <v>15</v>
      </c>
      <c r="K410" s="294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26">
        <v>5000</v>
      </c>
      <c r="I411" s="16" t="s">
        <v>75</v>
      </c>
      <c r="J411" s="134" t="s">
        <v>34</v>
      </c>
      <c r="K411" s="294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0">
        <v>6700</v>
      </c>
      <c r="I412" s="112" t="s">
        <v>659</v>
      </c>
      <c r="J412" s="154" t="s">
        <v>34</v>
      </c>
      <c r="K412" s="294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0">
        <v>3300</v>
      </c>
      <c r="I413" s="112" t="s">
        <v>75</v>
      </c>
      <c r="J413" s="154" t="s">
        <v>34</v>
      </c>
      <c r="K413" s="294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0">
        <v>3000</v>
      </c>
      <c r="I414" s="112" t="s">
        <v>118</v>
      </c>
      <c r="J414" s="154" t="s">
        <v>76</v>
      </c>
      <c r="K414" s="294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0">
        <v>14000</v>
      </c>
      <c r="I415" s="112" t="s">
        <v>128</v>
      </c>
      <c r="J415" s="154" t="s">
        <v>76</v>
      </c>
      <c r="K415" s="294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0">
        <v>5000</v>
      </c>
      <c r="I416" s="112" t="s">
        <v>661</v>
      </c>
      <c r="J416" s="154" t="s">
        <v>15</v>
      </c>
      <c r="K416" s="294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0">
        <v>3800</v>
      </c>
      <c r="I417" s="112" t="s">
        <v>75</v>
      </c>
      <c r="J417" s="154" t="s">
        <v>34</v>
      </c>
      <c r="K417" s="294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0">
        <v>1400</v>
      </c>
      <c r="I418" s="112" t="s">
        <v>392</v>
      </c>
      <c r="J418" s="154" t="s">
        <v>76</v>
      </c>
      <c r="K418" s="294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0">
        <v>1200</v>
      </c>
      <c r="I419" s="112" t="s">
        <v>56</v>
      </c>
      <c r="J419" s="154" t="s">
        <v>34</v>
      </c>
      <c r="K419" s="294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0">
        <v>6000</v>
      </c>
      <c r="I420" s="112" t="s">
        <v>75</v>
      </c>
      <c r="J420" s="154" t="s">
        <v>76</v>
      </c>
      <c r="K420" s="294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0">
        <v>2000</v>
      </c>
      <c r="I421" s="112" t="s">
        <v>111</v>
      </c>
      <c r="J421" s="154" t="s">
        <v>15</v>
      </c>
      <c r="K421" s="294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0">
        <v>2500</v>
      </c>
      <c r="I422" s="112" t="s">
        <v>75</v>
      </c>
      <c r="J422" s="154" t="s">
        <v>34</v>
      </c>
      <c r="K422" s="294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0">
        <v>6000</v>
      </c>
      <c r="I423" s="112" t="s">
        <v>151</v>
      </c>
      <c r="J423" s="154" t="s">
        <v>15</v>
      </c>
      <c r="K423" s="294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0">
        <v>7000</v>
      </c>
      <c r="I424" s="112" t="s">
        <v>75</v>
      </c>
      <c r="J424" s="154" t="s">
        <v>24</v>
      </c>
      <c r="K424" s="294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0">
        <v>250</v>
      </c>
      <c r="I425" s="112" t="s">
        <v>75</v>
      </c>
      <c r="J425" s="154" t="s">
        <v>34</v>
      </c>
      <c r="K425" s="294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0">
        <v>9000</v>
      </c>
      <c r="I426" s="112" t="s">
        <v>665</v>
      </c>
      <c r="J426" s="154" t="s">
        <v>76</v>
      </c>
      <c r="K426" s="294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0">
        <v>4000</v>
      </c>
      <c r="I427" s="112" t="s">
        <v>95</v>
      </c>
      <c r="J427" s="154" t="s">
        <v>76</v>
      </c>
      <c r="K427" s="294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26">
        <v>6000</v>
      </c>
      <c r="I428" s="16" t="s">
        <v>75</v>
      </c>
      <c r="J428" s="134" t="s">
        <v>76</v>
      </c>
      <c r="K428" s="294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0">
        <v>3000</v>
      </c>
      <c r="I429" s="112" t="s">
        <v>75</v>
      </c>
      <c r="J429" s="154" t="s">
        <v>76</v>
      </c>
      <c r="K429" s="294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0">
        <v>6000</v>
      </c>
      <c r="I430" s="112" t="s">
        <v>297</v>
      </c>
      <c r="J430" s="154" t="s">
        <v>76</v>
      </c>
      <c r="K430" s="294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0">
        <v>7800</v>
      </c>
      <c r="I431" s="112" t="s">
        <v>669</v>
      </c>
      <c r="J431" s="154" t="s">
        <v>76</v>
      </c>
      <c r="K431" s="294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0">
        <v>9800</v>
      </c>
      <c r="I432" s="112" t="s">
        <v>75</v>
      </c>
      <c r="J432" s="154" t="s">
        <v>76</v>
      </c>
      <c r="K432" s="294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26">
        <v>8000</v>
      </c>
      <c r="I433" s="16" t="s">
        <v>128</v>
      </c>
      <c r="J433" s="134" t="s">
        <v>15</v>
      </c>
      <c r="K433" s="294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0">
        <v>1100</v>
      </c>
      <c r="I434" s="112" t="s">
        <v>672</v>
      </c>
      <c r="J434" s="154" t="s">
        <v>34</v>
      </c>
      <c r="K434" s="294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0">
        <v>1000</v>
      </c>
      <c r="I435" s="112" t="s">
        <v>75</v>
      </c>
      <c r="J435" s="154" t="s">
        <v>15</v>
      </c>
      <c r="K435" s="294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26">
        <v>10000</v>
      </c>
      <c r="I436" s="16" t="s">
        <v>118</v>
      </c>
      <c r="J436" s="134" t="s">
        <v>76</v>
      </c>
      <c r="K436" s="294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26">
        <v>7800</v>
      </c>
      <c r="I437" s="16" t="s">
        <v>616</v>
      </c>
      <c r="J437" s="134" t="s">
        <v>34</v>
      </c>
      <c r="K437" s="294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0">
        <v>600</v>
      </c>
      <c r="I438" s="112" t="s">
        <v>56</v>
      </c>
      <c r="J438" s="154" t="s">
        <v>24</v>
      </c>
      <c r="K438" s="294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0">
        <v>4000</v>
      </c>
      <c r="I439" s="112" t="s">
        <v>676</v>
      </c>
      <c r="J439" s="154" t="s">
        <v>76</v>
      </c>
      <c r="K439" s="294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0">
        <v>2200</v>
      </c>
      <c r="I440" s="112" t="s">
        <v>679</v>
      </c>
      <c r="J440" s="154" t="s">
        <v>76</v>
      </c>
      <c r="K440" s="294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0">
        <v>2100</v>
      </c>
      <c r="I441" s="112" t="s">
        <v>125</v>
      </c>
      <c r="J441" s="154" t="s">
        <v>15</v>
      </c>
      <c r="K441" s="294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0">
        <v>2500</v>
      </c>
      <c r="I442" s="112" t="s">
        <v>75</v>
      </c>
      <c r="J442" s="154" t="s">
        <v>15</v>
      </c>
      <c r="K442" s="294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26">
        <v>9540</v>
      </c>
      <c r="I443" s="16" t="s">
        <v>60</v>
      </c>
      <c r="J443" s="134" t="s">
        <v>15</v>
      </c>
      <c r="K443" s="294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26">
        <v>6000</v>
      </c>
      <c r="I444" s="16" t="s">
        <v>60</v>
      </c>
      <c r="J444" s="134" t="s">
        <v>34</v>
      </c>
      <c r="K444" s="294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0">
        <v>6000</v>
      </c>
      <c r="I445" s="112" t="s">
        <v>75</v>
      </c>
      <c r="J445" s="154" t="s">
        <v>15</v>
      </c>
      <c r="K445" s="294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0">
        <v>1000</v>
      </c>
      <c r="I446" s="112" t="s">
        <v>75</v>
      </c>
      <c r="J446" s="154" t="s">
        <v>15</v>
      </c>
      <c r="K446" s="294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26">
        <v>7000</v>
      </c>
      <c r="I447" s="16" t="s">
        <v>60</v>
      </c>
      <c r="J447" s="134" t="s">
        <v>15</v>
      </c>
      <c r="K447" s="294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26">
        <v>7500</v>
      </c>
      <c r="I448" s="16" t="s">
        <v>60</v>
      </c>
      <c r="J448" s="134" t="s">
        <v>76</v>
      </c>
      <c r="K448" s="294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0">
        <v>7000</v>
      </c>
      <c r="I449" s="112" t="s">
        <v>421</v>
      </c>
      <c r="J449" s="154" t="s">
        <v>15</v>
      </c>
      <c r="K449" s="294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0">
        <v>650</v>
      </c>
      <c r="I450" s="112" t="s">
        <v>75</v>
      </c>
      <c r="J450" s="154" t="s">
        <v>34</v>
      </c>
      <c r="K450" s="294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0">
        <v>3000</v>
      </c>
      <c r="I451" s="112" t="s">
        <v>60</v>
      </c>
      <c r="J451" s="154" t="s">
        <v>76</v>
      </c>
      <c r="K451" s="294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0">
        <v>1700</v>
      </c>
      <c r="I452" s="112" t="s">
        <v>60</v>
      </c>
      <c r="J452" s="154" t="s">
        <v>76</v>
      </c>
      <c r="K452" s="294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26">
        <v>2200</v>
      </c>
      <c r="I453" s="16" t="s">
        <v>75</v>
      </c>
      <c r="J453" s="134" t="s">
        <v>15</v>
      </c>
      <c r="K453" s="294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0">
        <v>6500</v>
      </c>
      <c r="I454" s="112" t="s">
        <v>421</v>
      </c>
      <c r="J454" s="154" t="s">
        <v>34</v>
      </c>
      <c r="K454" s="294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26">
        <v>6500</v>
      </c>
      <c r="I455" s="16" t="s">
        <v>60</v>
      </c>
      <c r="J455" s="134" t="s">
        <v>76</v>
      </c>
      <c r="K455" s="294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0">
        <v>1700</v>
      </c>
      <c r="I456" s="112" t="s">
        <v>75</v>
      </c>
      <c r="J456" s="154" t="s">
        <v>15</v>
      </c>
      <c r="K456" s="294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0">
        <v>2400</v>
      </c>
      <c r="I457" s="112" t="s">
        <v>686</v>
      </c>
      <c r="J457" s="154" t="s">
        <v>76</v>
      </c>
      <c r="K457" s="294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0">
        <v>300</v>
      </c>
      <c r="I458" s="112" t="s">
        <v>165</v>
      </c>
      <c r="J458" s="154" t="s">
        <v>34</v>
      </c>
      <c r="K458" s="294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0">
        <v>3500</v>
      </c>
      <c r="I459" s="112" t="s">
        <v>75</v>
      </c>
      <c r="J459" s="154" t="s">
        <v>76</v>
      </c>
      <c r="K459" s="294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26">
        <v>9000</v>
      </c>
      <c r="I460" s="16" t="s">
        <v>118</v>
      </c>
      <c r="J460" s="134" t="s">
        <v>15</v>
      </c>
      <c r="K460" s="294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26">
        <v>2400</v>
      </c>
      <c r="I461" s="16" t="s">
        <v>691</v>
      </c>
      <c r="J461" s="134" t="s">
        <v>24</v>
      </c>
      <c r="K461" s="294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0">
        <v>8000</v>
      </c>
      <c r="I462" s="112" t="s">
        <v>165</v>
      </c>
      <c r="J462" s="154" t="s">
        <v>15</v>
      </c>
      <c r="K462" s="294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0">
        <v>6000</v>
      </c>
      <c r="I463" s="112" t="s">
        <v>75</v>
      </c>
      <c r="J463" s="154" t="s">
        <v>15</v>
      </c>
      <c r="K463" s="294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0">
        <v>2000</v>
      </c>
      <c r="I464" s="112" t="s">
        <v>692</v>
      </c>
      <c r="J464" s="154" t="s">
        <v>34</v>
      </c>
      <c r="K464" s="294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0">
        <v>2200</v>
      </c>
      <c r="I465" s="112" t="s">
        <v>75</v>
      </c>
      <c r="J465" s="154" t="s">
        <v>15</v>
      </c>
      <c r="K465" s="294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0">
        <v>10000</v>
      </c>
      <c r="I466" s="112" t="s">
        <v>271</v>
      </c>
      <c r="J466" s="154" t="s">
        <v>34</v>
      </c>
      <c r="K466" s="294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0">
        <v>2900</v>
      </c>
      <c r="I467" s="112" t="s">
        <v>95</v>
      </c>
      <c r="J467" s="154" t="s">
        <v>76</v>
      </c>
      <c r="K467" s="294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0">
        <v>6000</v>
      </c>
      <c r="I468" s="112" t="s">
        <v>297</v>
      </c>
      <c r="J468" s="154" t="s">
        <v>15</v>
      </c>
      <c r="K468" s="294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0">
        <v>2100</v>
      </c>
      <c r="I469" s="112" t="s">
        <v>695</v>
      </c>
      <c r="J469" s="154" t="s">
        <v>15</v>
      </c>
      <c r="K469" s="294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26">
        <v>3400</v>
      </c>
      <c r="I470" s="16" t="s">
        <v>75</v>
      </c>
      <c r="J470" s="134" t="s">
        <v>76</v>
      </c>
      <c r="K470" s="294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26">
        <v>10000</v>
      </c>
      <c r="I471" s="16" t="s">
        <v>421</v>
      </c>
      <c r="J471" s="134" t="s">
        <v>76</v>
      </c>
      <c r="K471" s="294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0">
        <v>4000</v>
      </c>
      <c r="I472" s="112" t="s">
        <v>75</v>
      </c>
      <c r="J472" s="154" t="s">
        <v>15</v>
      </c>
      <c r="K472" s="294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0">
        <v>9000</v>
      </c>
      <c r="I473" s="112" t="s">
        <v>237</v>
      </c>
      <c r="J473" s="154" t="s">
        <v>15</v>
      </c>
      <c r="K473" s="294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0">
        <v>11000</v>
      </c>
      <c r="I474" s="112" t="s">
        <v>698</v>
      </c>
      <c r="J474" s="154" t="s">
        <v>76</v>
      </c>
      <c r="K474" s="294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0">
        <v>3000</v>
      </c>
      <c r="I475" s="112" t="s">
        <v>111</v>
      </c>
      <c r="J475" s="154" t="s">
        <v>76</v>
      </c>
      <c r="K475" s="294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0">
        <v>2400</v>
      </c>
      <c r="I476" s="112" t="s">
        <v>75</v>
      </c>
      <c r="J476" s="154" t="s">
        <v>15</v>
      </c>
      <c r="K476" s="294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0">
        <v>400</v>
      </c>
      <c r="I477" s="112" t="s">
        <v>700</v>
      </c>
      <c r="J477" s="154" t="s">
        <v>34</v>
      </c>
      <c r="K477" s="294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0">
        <v>2500</v>
      </c>
      <c r="I478" s="112" t="s">
        <v>75</v>
      </c>
      <c r="J478" s="154" t="s">
        <v>76</v>
      </c>
      <c r="K478" s="294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26">
        <v>14000</v>
      </c>
      <c r="I479" s="16" t="s">
        <v>451</v>
      </c>
      <c r="J479" s="134" t="s">
        <v>34</v>
      </c>
      <c r="K479" s="294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26">
        <v>3000</v>
      </c>
      <c r="I480" s="16" t="s">
        <v>75</v>
      </c>
      <c r="J480" s="134" t="s">
        <v>15</v>
      </c>
      <c r="K480" s="294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0">
        <v>6000</v>
      </c>
      <c r="I481" s="112" t="s">
        <v>75</v>
      </c>
      <c r="J481" s="154" t="s">
        <v>34</v>
      </c>
      <c r="K481" s="294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0">
        <v>4500</v>
      </c>
      <c r="I482" s="112" t="s">
        <v>75</v>
      </c>
      <c r="J482" s="154" t="s">
        <v>15</v>
      </c>
      <c r="K482" s="294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0">
        <v>350</v>
      </c>
      <c r="I483" s="112" t="s">
        <v>60</v>
      </c>
      <c r="J483" s="154" t="s">
        <v>76</v>
      </c>
      <c r="K483" s="294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0">
        <v>2000</v>
      </c>
      <c r="I484" s="112" t="s">
        <v>111</v>
      </c>
      <c r="J484" s="154" t="s">
        <v>76</v>
      </c>
      <c r="K484" s="294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0">
        <v>2500</v>
      </c>
      <c r="I485" s="112" t="s">
        <v>75</v>
      </c>
      <c r="J485" s="154" t="s">
        <v>34</v>
      </c>
      <c r="K485" s="294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26">
        <v>3420</v>
      </c>
      <c r="I486" s="16" t="s">
        <v>118</v>
      </c>
      <c r="J486" s="134" t="s">
        <v>76</v>
      </c>
      <c r="K486" s="294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0">
        <v>400</v>
      </c>
      <c r="I487" s="112" t="s">
        <v>705</v>
      </c>
      <c r="J487" s="154" t="s">
        <v>43</v>
      </c>
      <c r="K487" s="294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0">
        <v>1700</v>
      </c>
      <c r="I488" s="112" t="s">
        <v>708</v>
      </c>
      <c r="J488" s="154" t="s">
        <v>34</v>
      </c>
      <c r="K488" s="294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0">
        <v>3200</v>
      </c>
      <c r="I489" s="112" t="s">
        <v>710</v>
      </c>
      <c r="J489" s="154" t="s">
        <v>34</v>
      </c>
      <c r="K489" s="294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0">
        <v>150</v>
      </c>
      <c r="I490" s="112" t="s">
        <v>713</v>
      </c>
      <c r="J490" s="154" t="s">
        <v>76</v>
      </c>
      <c r="K490" s="294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0">
        <v>7000</v>
      </c>
      <c r="I491" s="112" t="s">
        <v>421</v>
      </c>
      <c r="J491" s="154" t="s">
        <v>76</v>
      </c>
      <c r="K491" s="294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0">
        <v>900</v>
      </c>
      <c r="I492" s="112" t="s">
        <v>715</v>
      </c>
      <c r="J492" s="154" t="s">
        <v>15</v>
      </c>
      <c r="K492" s="294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26">
        <v>25000</v>
      </c>
      <c r="I493" s="16" t="s">
        <v>717</v>
      </c>
      <c r="J493" s="134" t="s">
        <v>24</v>
      </c>
      <c r="K493" s="294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0">
        <v>11000</v>
      </c>
      <c r="I494" s="112" t="s">
        <v>718</v>
      </c>
      <c r="J494" s="154" t="s">
        <v>76</v>
      </c>
      <c r="K494" s="294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0">
        <v>3000</v>
      </c>
      <c r="I495" s="112" t="s">
        <v>75</v>
      </c>
      <c r="J495" s="154" t="s">
        <v>34</v>
      </c>
      <c r="K495" s="294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0">
        <v>900</v>
      </c>
      <c r="I496" s="112" t="s">
        <v>721</v>
      </c>
      <c r="J496" s="154" t="s">
        <v>34</v>
      </c>
      <c r="K496" s="294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0">
        <v>800</v>
      </c>
      <c r="I497" s="112" t="s">
        <v>95</v>
      </c>
      <c r="J497" s="154" t="s">
        <v>76</v>
      </c>
      <c r="K497" s="294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0">
        <v>3400</v>
      </c>
      <c r="I498" s="112" t="s">
        <v>421</v>
      </c>
      <c r="J498" s="154" t="s">
        <v>76</v>
      </c>
      <c r="K498" s="294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0">
        <v>2200</v>
      </c>
      <c r="I499" s="112" t="s">
        <v>725</v>
      </c>
      <c r="J499" s="154" t="s">
        <v>15</v>
      </c>
      <c r="K499" s="294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26">
        <v>4000</v>
      </c>
      <c r="I500" s="16" t="s">
        <v>538</v>
      </c>
      <c r="J500" s="134" t="s">
        <v>76</v>
      </c>
      <c r="K500" s="294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26">
        <v>5000</v>
      </c>
      <c r="I501" s="16" t="s">
        <v>727</v>
      </c>
      <c r="J501" s="134" t="s">
        <v>15</v>
      </c>
      <c r="K501" s="294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0">
        <v>2300</v>
      </c>
      <c r="I502" s="112" t="s">
        <v>729</v>
      </c>
      <c r="J502" s="154" t="s">
        <v>15</v>
      </c>
      <c r="K502" s="294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26">
        <v>3000</v>
      </c>
      <c r="I503" s="16" t="s">
        <v>538</v>
      </c>
      <c r="J503" s="134" t="s">
        <v>76</v>
      </c>
      <c r="K503" s="294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0">
        <v>3000</v>
      </c>
      <c r="I504" s="112" t="s">
        <v>732</v>
      </c>
      <c r="J504" s="154" t="s">
        <v>76</v>
      </c>
      <c r="K504" s="294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0">
        <v>6000</v>
      </c>
      <c r="I505" s="112" t="s">
        <v>165</v>
      </c>
      <c r="J505" s="154" t="s">
        <v>34</v>
      </c>
      <c r="K505" s="294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0">
        <v>6000</v>
      </c>
      <c r="I506" s="112" t="s">
        <v>75</v>
      </c>
      <c r="J506" s="154" t="s">
        <v>34</v>
      </c>
      <c r="K506" s="294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0">
        <v>7000</v>
      </c>
      <c r="I507" s="112" t="s">
        <v>271</v>
      </c>
      <c r="J507" s="154" t="s">
        <v>76</v>
      </c>
      <c r="K507" s="294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0">
        <v>1300</v>
      </c>
      <c r="I508" s="112" t="s">
        <v>735</v>
      </c>
      <c r="J508" s="154" t="s">
        <v>76</v>
      </c>
      <c r="K508" s="294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0">
        <v>2200</v>
      </c>
      <c r="I509" s="112" t="s">
        <v>736</v>
      </c>
      <c r="J509" s="154" t="s">
        <v>34</v>
      </c>
      <c r="K509" s="294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26">
        <v>4300</v>
      </c>
      <c r="I510" s="16" t="s">
        <v>118</v>
      </c>
      <c r="J510" s="134" t="s">
        <v>76</v>
      </c>
      <c r="K510" s="294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26">
        <v>3000</v>
      </c>
      <c r="I511" s="16" t="s">
        <v>118</v>
      </c>
      <c r="J511" s="134" t="s">
        <v>15</v>
      </c>
      <c r="K511" s="294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26">
        <v>4500</v>
      </c>
      <c r="I512" s="16" t="s">
        <v>494</v>
      </c>
      <c r="J512" s="134" t="s">
        <v>34</v>
      </c>
      <c r="K512" s="294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0">
        <v>1560</v>
      </c>
      <c r="I513" s="112" t="s">
        <v>75</v>
      </c>
      <c r="J513" s="154" t="s">
        <v>15</v>
      </c>
      <c r="K513" s="294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0">
        <v>1600</v>
      </c>
      <c r="I514" s="112" t="s">
        <v>75</v>
      </c>
      <c r="J514" s="154" t="s">
        <v>15</v>
      </c>
      <c r="K514" s="294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0">
        <v>6000</v>
      </c>
      <c r="I515" s="112" t="s">
        <v>543</v>
      </c>
      <c r="J515" s="154" t="s">
        <v>15</v>
      </c>
      <c r="K515" s="294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0">
        <v>1300</v>
      </c>
      <c r="I516" s="112" t="s">
        <v>52</v>
      </c>
      <c r="J516" s="154" t="s">
        <v>76</v>
      </c>
      <c r="K516" s="294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0">
        <v>1300</v>
      </c>
      <c r="I517" s="112" t="s">
        <v>741</v>
      </c>
      <c r="J517" s="154" t="s">
        <v>76</v>
      </c>
      <c r="K517" s="294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26">
        <v>1600</v>
      </c>
      <c r="I518" s="16" t="s">
        <v>742</v>
      </c>
      <c r="J518" s="134" t="s">
        <v>34</v>
      </c>
      <c r="K518" s="294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0">
        <v>7000</v>
      </c>
      <c r="I519" s="112" t="s">
        <v>75</v>
      </c>
      <c r="J519" s="154" t="s">
        <v>15</v>
      </c>
      <c r="K519" s="294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26">
        <v>3000</v>
      </c>
      <c r="I520" s="16" t="s">
        <v>745</v>
      </c>
      <c r="J520" s="134" t="s">
        <v>34</v>
      </c>
      <c r="K520" s="294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26">
        <v>31000</v>
      </c>
      <c r="I521" s="16" t="s">
        <v>747</v>
      </c>
      <c r="J521" s="134" t="s">
        <v>15</v>
      </c>
      <c r="K521" s="294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0">
        <v>900</v>
      </c>
      <c r="I522" s="112" t="s">
        <v>750</v>
      </c>
      <c r="J522" s="154" t="s">
        <v>34</v>
      </c>
      <c r="K522" s="294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26">
        <v>500</v>
      </c>
      <c r="I523" s="16" t="s">
        <v>118</v>
      </c>
      <c r="J523" s="134" t="s">
        <v>15</v>
      </c>
      <c r="K523" s="294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26">
        <v>5000</v>
      </c>
      <c r="I524" s="16" t="s">
        <v>75</v>
      </c>
      <c r="J524" s="134" t="s">
        <v>34</v>
      </c>
      <c r="K524" s="294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26">
        <v>5000</v>
      </c>
      <c r="I525" s="16" t="s">
        <v>75</v>
      </c>
      <c r="J525" s="134" t="s">
        <v>76</v>
      </c>
      <c r="K525" s="294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0">
        <v>1700</v>
      </c>
      <c r="I526" s="112" t="s">
        <v>752</v>
      </c>
      <c r="J526" s="154" t="s">
        <v>34</v>
      </c>
      <c r="K526" s="294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0">
        <v>400</v>
      </c>
      <c r="I527" s="112" t="s">
        <v>753</v>
      </c>
      <c r="J527" s="154" t="s">
        <v>34</v>
      </c>
      <c r="K527" s="294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0">
        <v>10000</v>
      </c>
      <c r="I528" s="112" t="s">
        <v>543</v>
      </c>
      <c r="J528" s="154" t="s">
        <v>34</v>
      </c>
      <c r="K528" s="294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26">
        <v>1000</v>
      </c>
      <c r="I529" s="16" t="s">
        <v>75</v>
      </c>
      <c r="J529" s="134" t="s">
        <v>24</v>
      </c>
      <c r="K529" s="294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0">
        <v>900</v>
      </c>
      <c r="I530" s="112" t="s">
        <v>75</v>
      </c>
      <c r="J530" s="154" t="s">
        <v>76</v>
      </c>
      <c r="K530" s="294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26">
        <v>14000</v>
      </c>
      <c r="I531" s="16" t="s">
        <v>755</v>
      </c>
      <c r="J531" s="134" t="s">
        <v>15</v>
      </c>
      <c r="K531" s="294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1">
        <v>1200</v>
      </c>
      <c r="I532" s="130" t="s">
        <v>757</v>
      </c>
      <c r="J532" s="155" t="s">
        <v>34</v>
      </c>
      <c r="K532" s="294"/>
    </row>
    <row r="533" spans="1:34" x14ac:dyDescent="0.35">
      <c r="A533" s="167">
        <v>2020004</v>
      </c>
      <c r="B533" s="168">
        <v>43846</v>
      </c>
      <c r="C533" s="169">
        <f t="shared" ref="C533" si="83">YEAR(B533)</f>
        <v>2020</v>
      </c>
      <c r="D533" s="167" t="s">
        <v>235</v>
      </c>
      <c r="E533" s="167" t="s">
        <v>11</v>
      </c>
      <c r="F533" s="167" t="s">
        <v>81</v>
      </c>
      <c r="G533" s="167" t="s">
        <v>174</v>
      </c>
      <c r="H533" s="242">
        <v>6000</v>
      </c>
      <c r="I533" s="167" t="s">
        <v>75</v>
      </c>
      <c r="J533" s="170" t="s">
        <v>15</v>
      </c>
      <c r="K533" s="294"/>
    </row>
    <row r="534" spans="1:34" x14ac:dyDescent="0.35">
      <c r="A534" s="167">
        <v>2020007</v>
      </c>
      <c r="B534" s="168">
        <v>43849</v>
      </c>
      <c r="C534" s="169">
        <f t="shared" ref="C534:C536" si="84">YEAR(B534)</f>
        <v>2020</v>
      </c>
      <c r="D534" s="167" t="s">
        <v>44</v>
      </c>
      <c r="E534" s="167" t="s">
        <v>11</v>
      </c>
      <c r="F534" s="167" t="s">
        <v>411</v>
      </c>
      <c r="G534" s="167" t="s">
        <v>758</v>
      </c>
      <c r="H534" s="242">
        <v>3000</v>
      </c>
      <c r="I534" s="167" t="s">
        <v>165</v>
      </c>
      <c r="J534" s="170" t="s">
        <v>34</v>
      </c>
      <c r="K534" s="294"/>
    </row>
    <row r="535" spans="1:34" ht="14.25" customHeight="1" x14ac:dyDescent="0.35">
      <c r="A535" s="167">
        <v>2020008</v>
      </c>
      <c r="B535" s="168">
        <v>43849</v>
      </c>
      <c r="C535" s="169">
        <f>YEAR(B535)</f>
        <v>2020</v>
      </c>
      <c r="D535" s="171" t="s">
        <v>759</v>
      </c>
      <c r="E535" s="167" t="s">
        <v>760</v>
      </c>
      <c r="F535" s="172" t="s">
        <v>761</v>
      </c>
      <c r="G535" s="167" t="s">
        <v>688</v>
      </c>
      <c r="H535" s="242">
        <v>1600</v>
      </c>
      <c r="I535" s="167" t="s">
        <v>762</v>
      </c>
      <c r="J535" s="170" t="s">
        <v>34</v>
      </c>
      <c r="K535" s="294"/>
    </row>
    <row r="536" spans="1:34" x14ac:dyDescent="0.35">
      <c r="A536" s="167">
        <v>2020011</v>
      </c>
      <c r="B536" s="168">
        <v>43859</v>
      </c>
      <c r="C536" s="169">
        <f t="shared" si="84"/>
        <v>2020</v>
      </c>
      <c r="D536" s="167" t="s">
        <v>19</v>
      </c>
      <c r="E536" s="167" t="s">
        <v>20</v>
      </c>
      <c r="F536" s="167" t="s">
        <v>58</v>
      </c>
      <c r="G536" s="167" t="s">
        <v>221</v>
      </c>
      <c r="H536" s="242">
        <v>2000</v>
      </c>
      <c r="I536" s="167" t="s">
        <v>60</v>
      </c>
      <c r="J536" s="170" t="s">
        <v>15</v>
      </c>
      <c r="K536" s="294"/>
    </row>
    <row r="537" spans="1:34" x14ac:dyDescent="0.35">
      <c r="A537" s="167">
        <v>2020012</v>
      </c>
      <c r="B537" s="168">
        <v>43863</v>
      </c>
      <c r="C537" s="169">
        <f t="shared" ref="C537" si="85">YEAR(B537)</f>
        <v>2020</v>
      </c>
      <c r="D537" s="167" t="s">
        <v>763</v>
      </c>
      <c r="E537" s="167" t="s">
        <v>20</v>
      </c>
      <c r="F537" s="167" t="s">
        <v>70</v>
      </c>
      <c r="G537" s="167" t="s">
        <v>144</v>
      </c>
      <c r="H537" s="242">
        <v>8500</v>
      </c>
      <c r="I537" s="167" t="s">
        <v>764</v>
      </c>
      <c r="J537" s="170" t="s">
        <v>15</v>
      </c>
      <c r="K537" s="294"/>
    </row>
    <row r="538" spans="1:34" x14ac:dyDescent="0.35">
      <c r="A538" s="167">
        <v>2020021</v>
      </c>
      <c r="B538" s="168">
        <v>43878</v>
      </c>
      <c r="C538" s="169">
        <f t="shared" ref="C538" si="86">YEAR(B538)</f>
        <v>2020</v>
      </c>
      <c r="D538" s="167" t="s">
        <v>44</v>
      </c>
      <c r="E538" s="167" t="s">
        <v>20</v>
      </c>
      <c r="F538" s="167" t="s">
        <v>765</v>
      </c>
      <c r="G538" s="167" t="s">
        <v>766</v>
      </c>
      <c r="H538" s="242">
        <v>4000</v>
      </c>
      <c r="I538" s="167" t="s">
        <v>95</v>
      </c>
      <c r="J538" s="170" t="s">
        <v>43</v>
      </c>
      <c r="K538" s="294"/>
    </row>
    <row r="539" spans="1:34" x14ac:dyDescent="0.35">
      <c r="A539" s="167">
        <v>2020023</v>
      </c>
      <c r="B539" s="168">
        <v>43884</v>
      </c>
      <c r="C539" s="169">
        <f t="shared" ref="C539" si="87">YEAR(B539)</f>
        <v>2020</v>
      </c>
      <c r="D539" s="167" t="s">
        <v>703</v>
      </c>
      <c r="E539" s="167" t="s">
        <v>20</v>
      </c>
      <c r="F539" s="167" t="s">
        <v>89</v>
      </c>
      <c r="G539" s="167" t="s">
        <v>767</v>
      </c>
      <c r="H539" s="242">
        <v>4600</v>
      </c>
      <c r="I539" s="167" t="s">
        <v>118</v>
      </c>
      <c r="J539" s="170" t="s">
        <v>15</v>
      </c>
      <c r="K539" s="294"/>
      <c r="AH539" s="135"/>
    </row>
    <row r="540" spans="1:34" x14ac:dyDescent="0.35">
      <c r="A540" s="167">
        <v>2020024</v>
      </c>
      <c r="B540" s="168">
        <v>43866</v>
      </c>
      <c r="C540" s="169">
        <f t="shared" ref="C540" si="88">YEAR(B540)</f>
        <v>2020</v>
      </c>
      <c r="D540" s="167" t="s">
        <v>701</v>
      </c>
      <c r="E540" s="167" t="s">
        <v>11</v>
      </c>
      <c r="F540" s="167" t="s">
        <v>342</v>
      </c>
      <c r="G540" s="167" t="s">
        <v>463</v>
      </c>
      <c r="H540" s="242">
        <v>300</v>
      </c>
      <c r="I540" s="167" t="s">
        <v>421</v>
      </c>
      <c r="J540" s="170" t="s">
        <v>76</v>
      </c>
      <c r="K540" s="294"/>
      <c r="AH540" s="135"/>
    </row>
    <row r="541" spans="1:34" x14ac:dyDescent="0.35">
      <c r="A541" s="167">
        <v>2020028</v>
      </c>
      <c r="B541" s="168">
        <v>43902</v>
      </c>
      <c r="C541" s="169">
        <f t="shared" ref="C541" si="89">YEAR(B541)</f>
        <v>2020</v>
      </c>
      <c r="D541" s="167" t="s">
        <v>768</v>
      </c>
      <c r="E541" s="167" t="s">
        <v>11</v>
      </c>
      <c r="F541" s="167" t="s">
        <v>58</v>
      </c>
      <c r="G541" s="167" t="s">
        <v>164</v>
      </c>
      <c r="H541" s="242">
        <v>800</v>
      </c>
      <c r="I541" s="167" t="s">
        <v>700</v>
      </c>
      <c r="J541" s="170" t="s">
        <v>34</v>
      </c>
      <c r="K541" s="294"/>
      <c r="AH541" s="1"/>
    </row>
    <row r="542" spans="1:34" x14ac:dyDescent="0.35">
      <c r="A542" s="167">
        <v>2020031</v>
      </c>
      <c r="B542" s="168">
        <v>43906</v>
      </c>
      <c r="C542" s="169">
        <f t="shared" ref="C542" si="90">YEAR(B542)</f>
        <v>2020</v>
      </c>
      <c r="D542" s="173" t="s">
        <v>769</v>
      </c>
      <c r="E542" s="167" t="s">
        <v>11</v>
      </c>
      <c r="F542" s="172" t="s">
        <v>770</v>
      </c>
      <c r="G542" s="167" t="s">
        <v>771</v>
      </c>
      <c r="H542" s="242">
        <v>300</v>
      </c>
      <c r="I542" s="167" t="s">
        <v>772</v>
      </c>
      <c r="J542" s="170" t="s">
        <v>24</v>
      </c>
      <c r="K542" s="294"/>
      <c r="AH542" s="220"/>
    </row>
    <row r="543" spans="1:34" x14ac:dyDescent="0.35">
      <c r="A543" s="167">
        <v>2020033</v>
      </c>
      <c r="B543" s="168">
        <v>43911</v>
      </c>
      <c r="C543" s="169">
        <f t="shared" ref="C543" si="91">YEAR(B543)</f>
        <v>2020</v>
      </c>
      <c r="D543" s="167" t="s">
        <v>277</v>
      </c>
      <c r="E543" s="167" t="s">
        <v>20</v>
      </c>
      <c r="F543" s="167" t="s">
        <v>773</v>
      </c>
      <c r="G543" s="167" t="s">
        <v>317</v>
      </c>
      <c r="H543" s="242">
        <v>6000</v>
      </c>
      <c r="I543" s="167" t="s">
        <v>75</v>
      </c>
      <c r="J543" s="170" t="s">
        <v>15</v>
      </c>
      <c r="K543" s="294"/>
      <c r="AH543" s="220"/>
    </row>
    <row r="544" spans="1:34" x14ac:dyDescent="0.35">
      <c r="A544" s="167">
        <v>2020034</v>
      </c>
      <c r="B544" s="168">
        <v>43903</v>
      </c>
      <c r="C544" s="169">
        <f>YEAR(B544)</f>
        <v>2020</v>
      </c>
      <c r="D544" s="167" t="s">
        <v>53</v>
      </c>
      <c r="E544" s="167" t="s">
        <v>20</v>
      </c>
      <c r="F544" s="167" t="s">
        <v>355</v>
      </c>
      <c r="G544" s="167" t="s">
        <v>321</v>
      </c>
      <c r="H544" s="242">
        <v>14000</v>
      </c>
      <c r="I544" s="167" t="s">
        <v>564</v>
      </c>
      <c r="J544" s="170" t="s">
        <v>43</v>
      </c>
      <c r="K544" s="294"/>
      <c r="AH544" s="220"/>
    </row>
    <row r="545" spans="1:34" x14ac:dyDescent="0.35">
      <c r="A545" s="167">
        <v>2020036</v>
      </c>
      <c r="B545" s="168">
        <v>43904</v>
      </c>
      <c r="C545" s="169">
        <f>YEAR(B545)</f>
        <v>2020</v>
      </c>
      <c r="D545" s="167" t="s">
        <v>277</v>
      </c>
      <c r="E545" s="167" t="s">
        <v>11</v>
      </c>
      <c r="F545" s="167" t="s">
        <v>31</v>
      </c>
      <c r="G545" s="167" t="s">
        <v>174</v>
      </c>
      <c r="H545" s="242">
        <v>400</v>
      </c>
      <c r="I545" s="167" t="s">
        <v>774</v>
      </c>
      <c r="J545" s="170" t="s">
        <v>34</v>
      </c>
      <c r="K545" s="294"/>
      <c r="AH545" s="1"/>
    </row>
    <row r="546" spans="1:34" x14ac:dyDescent="0.35">
      <c r="A546" s="167">
        <v>2020039</v>
      </c>
      <c r="B546" s="168">
        <v>43970</v>
      </c>
      <c r="C546" s="169">
        <f>YEAR(B546)</f>
        <v>2020</v>
      </c>
      <c r="D546" s="173" t="s">
        <v>39</v>
      </c>
      <c r="E546" s="167" t="s">
        <v>11</v>
      </c>
      <c r="F546" s="174" t="s">
        <v>775</v>
      </c>
      <c r="G546" s="174" t="s">
        <v>289</v>
      </c>
      <c r="H546" s="243">
        <v>390</v>
      </c>
      <c r="I546" s="174" t="s">
        <v>776</v>
      </c>
      <c r="J546" s="175" t="s">
        <v>15</v>
      </c>
      <c r="K546" s="294"/>
      <c r="AH546" s="1"/>
    </row>
    <row r="547" spans="1:34" ht="14.25" customHeight="1" x14ac:dyDescent="0.35">
      <c r="A547" s="167">
        <v>2020042</v>
      </c>
      <c r="B547" s="168">
        <v>43971</v>
      </c>
      <c r="C547" s="169">
        <v>2020</v>
      </c>
      <c r="D547" s="167" t="s">
        <v>478</v>
      </c>
      <c r="E547" s="167" t="s">
        <v>26</v>
      </c>
      <c r="F547" s="167" t="s">
        <v>777</v>
      </c>
      <c r="G547" s="167" t="s">
        <v>778</v>
      </c>
      <c r="H547" s="242">
        <v>2500</v>
      </c>
      <c r="I547" s="167" t="s">
        <v>779</v>
      </c>
      <c r="J547" s="170" t="s">
        <v>15</v>
      </c>
      <c r="K547" s="294"/>
      <c r="AH547" s="1"/>
    </row>
    <row r="548" spans="1:34" x14ac:dyDescent="0.35">
      <c r="A548" s="167">
        <v>2020043</v>
      </c>
      <c r="B548" s="168">
        <v>43979</v>
      </c>
      <c r="C548" s="169">
        <f>YEAR(B548)</f>
        <v>2020</v>
      </c>
      <c r="D548" s="167" t="s">
        <v>478</v>
      </c>
      <c r="E548" s="167" t="s">
        <v>11</v>
      </c>
      <c r="F548" s="167" t="s">
        <v>330</v>
      </c>
      <c r="G548" s="167" t="s">
        <v>780</v>
      </c>
      <c r="H548" s="242">
        <v>700</v>
      </c>
      <c r="I548" s="167" t="s">
        <v>313</v>
      </c>
      <c r="J548" s="170" t="s">
        <v>15</v>
      </c>
      <c r="K548" s="294"/>
      <c r="AH548" s="1"/>
    </row>
    <row r="549" spans="1:34" ht="14.25" customHeight="1" x14ac:dyDescent="0.35">
      <c r="A549" s="167">
        <v>2020046</v>
      </c>
      <c r="B549" s="168">
        <v>43979</v>
      </c>
      <c r="C549" s="169">
        <v>2020</v>
      </c>
      <c r="D549" s="167" t="s">
        <v>781</v>
      </c>
      <c r="E549" s="167" t="s">
        <v>11</v>
      </c>
      <c r="F549" s="167" t="s">
        <v>330</v>
      </c>
      <c r="G549" s="167" t="s">
        <v>583</v>
      </c>
      <c r="H549" s="242">
        <v>800</v>
      </c>
      <c r="I549" s="167" t="s">
        <v>313</v>
      </c>
      <c r="J549" s="170" t="s">
        <v>34</v>
      </c>
      <c r="K549" s="294"/>
      <c r="AH549" s="1"/>
    </row>
    <row r="550" spans="1:34" ht="14.25" customHeight="1" x14ac:dyDescent="0.35">
      <c r="A550" s="167">
        <v>2020049</v>
      </c>
      <c r="B550" s="168">
        <v>43982</v>
      </c>
      <c r="C550" s="169">
        <f>YEAR(B550)</f>
        <v>2020</v>
      </c>
      <c r="D550" s="167" t="s">
        <v>759</v>
      </c>
      <c r="E550" s="167" t="s">
        <v>20</v>
      </c>
      <c r="F550" s="167" t="s">
        <v>782</v>
      </c>
      <c r="G550" s="167" t="s">
        <v>783</v>
      </c>
      <c r="H550" s="242">
        <v>1700</v>
      </c>
      <c r="I550" s="167" t="s">
        <v>784</v>
      </c>
      <c r="J550" s="170" t="s">
        <v>43</v>
      </c>
      <c r="K550" s="294"/>
      <c r="AH550" s="1"/>
    </row>
    <row r="551" spans="1:34" ht="14.25" customHeight="1" x14ac:dyDescent="0.35">
      <c r="A551" s="167">
        <v>2020056</v>
      </c>
      <c r="B551" s="168">
        <v>44007</v>
      </c>
      <c r="C551" s="169">
        <v>2020</v>
      </c>
      <c r="D551" s="176" t="s">
        <v>785</v>
      </c>
      <c r="E551" s="171" t="s">
        <v>11</v>
      </c>
      <c r="F551" s="167" t="s">
        <v>120</v>
      </c>
      <c r="G551" s="167" t="s">
        <v>47</v>
      </c>
      <c r="H551" s="242">
        <v>600</v>
      </c>
      <c r="I551" s="167" t="s">
        <v>125</v>
      </c>
      <c r="J551" s="170" t="s">
        <v>15</v>
      </c>
      <c r="K551" s="294"/>
    </row>
    <row r="552" spans="1:34" ht="14.25" customHeight="1" x14ac:dyDescent="0.35">
      <c r="A552" s="177">
        <v>2020065</v>
      </c>
      <c r="B552" s="178">
        <v>44012</v>
      </c>
      <c r="C552" s="179">
        <v>2020</v>
      </c>
      <c r="D552" s="180" t="s">
        <v>100</v>
      </c>
      <c r="E552" s="180" t="s">
        <v>11</v>
      </c>
      <c r="F552" s="181" t="s">
        <v>786</v>
      </c>
      <c r="G552" s="180" t="s">
        <v>601</v>
      </c>
      <c r="H552" s="179">
        <v>1900</v>
      </c>
      <c r="I552" s="180" t="s">
        <v>787</v>
      </c>
      <c r="J552" s="175" t="s">
        <v>15</v>
      </c>
      <c r="K552" s="294"/>
    </row>
    <row r="553" spans="1:34" ht="14.25" customHeight="1" x14ac:dyDescent="0.35">
      <c r="A553" s="177">
        <v>2020071</v>
      </c>
      <c r="B553" s="178">
        <v>44030</v>
      </c>
      <c r="C553" s="169">
        <v>2020</v>
      </c>
      <c r="D553" s="180" t="s">
        <v>53</v>
      </c>
      <c r="E553" s="180" t="s">
        <v>11</v>
      </c>
      <c r="F553" s="180" t="s">
        <v>73</v>
      </c>
      <c r="G553" s="180" t="s">
        <v>314</v>
      </c>
      <c r="H553" s="179">
        <v>3000</v>
      </c>
      <c r="I553" s="180" t="s">
        <v>788</v>
      </c>
      <c r="J553" s="175" t="s">
        <v>15</v>
      </c>
      <c r="K553" s="294"/>
    </row>
    <row r="554" spans="1:34" ht="14.25" customHeight="1" x14ac:dyDescent="0.35">
      <c r="A554" s="177">
        <v>2020072</v>
      </c>
      <c r="B554" s="178">
        <v>43978</v>
      </c>
      <c r="C554" s="169">
        <v>2020</v>
      </c>
      <c r="D554" s="180" t="s">
        <v>235</v>
      </c>
      <c r="E554" s="180" t="s">
        <v>20</v>
      </c>
      <c r="F554" s="180" t="s">
        <v>360</v>
      </c>
      <c r="G554" s="180" t="s">
        <v>74</v>
      </c>
      <c r="H554" s="179">
        <v>5100</v>
      </c>
      <c r="I554" s="180" t="s">
        <v>789</v>
      </c>
      <c r="J554" s="175" t="s">
        <v>34</v>
      </c>
      <c r="K554" s="294"/>
    </row>
    <row r="555" spans="1:34" ht="14.25" customHeight="1" x14ac:dyDescent="0.35">
      <c r="A555" s="177">
        <v>2020073</v>
      </c>
      <c r="B555" s="178">
        <v>44030</v>
      </c>
      <c r="C555" s="169">
        <v>2020</v>
      </c>
      <c r="D555" s="180" t="s">
        <v>790</v>
      </c>
      <c r="E555" s="180" t="s">
        <v>11</v>
      </c>
      <c r="F555" s="180" t="s">
        <v>246</v>
      </c>
      <c r="G555" s="182" t="s">
        <v>791</v>
      </c>
      <c r="H555" s="244">
        <v>16000</v>
      </c>
      <c r="I555" s="180" t="s">
        <v>792</v>
      </c>
      <c r="J555" s="175" t="s">
        <v>76</v>
      </c>
      <c r="K555" s="294"/>
    </row>
    <row r="556" spans="1:34" ht="14.25" customHeight="1" x14ac:dyDescent="0.35">
      <c r="A556" s="177">
        <v>2020075</v>
      </c>
      <c r="B556" s="178">
        <v>44033</v>
      </c>
      <c r="C556" s="169">
        <v>2020</v>
      </c>
      <c r="D556" s="180" t="s">
        <v>235</v>
      </c>
      <c r="E556" s="180" t="s">
        <v>20</v>
      </c>
      <c r="F556" s="180" t="s">
        <v>73</v>
      </c>
      <c r="G556" s="180" t="s">
        <v>195</v>
      </c>
      <c r="H556" s="179">
        <v>600</v>
      </c>
      <c r="I556" s="180" t="s">
        <v>788</v>
      </c>
      <c r="J556" s="175" t="s">
        <v>34</v>
      </c>
      <c r="K556" s="294"/>
    </row>
    <row r="557" spans="1:34" ht="14.25" customHeight="1" x14ac:dyDescent="0.35">
      <c r="A557" s="177">
        <v>2020079</v>
      </c>
      <c r="B557" s="178">
        <v>44039</v>
      </c>
      <c r="C557" s="169">
        <v>2020</v>
      </c>
      <c r="D557" s="180" t="s">
        <v>793</v>
      </c>
      <c r="E557" s="180" t="s">
        <v>45</v>
      </c>
      <c r="F557" s="180" t="s">
        <v>738</v>
      </c>
      <c r="G557" s="180" t="s">
        <v>435</v>
      </c>
      <c r="H557" s="179">
        <v>9100</v>
      </c>
      <c r="I557" s="180" t="s">
        <v>794</v>
      </c>
      <c r="J557" s="175" t="s">
        <v>76</v>
      </c>
      <c r="K557" s="294"/>
    </row>
    <row r="558" spans="1:34" ht="14.25" customHeight="1" x14ac:dyDescent="0.35">
      <c r="A558" s="177">
        <v>2020097</v>
      </c>
      <c r="B558" s="178">
        <v>44030</v>
      </c>
      <c r="C558" s="169">
        <v>2020</v>
      </c>
      <c r="D558" s="180" t="s">
        <v>53</v>
      </c>
      <c r="E558" s="180" t="s">
        <v>11</v>
      </c>
      <c r="F558" s="180" t="s">
        <v>70</v>
      </c>
      <c r="G558" s="180" t="s">
        <v>207</v>
      </c>
      <c r="H558" s="179">
        <v>5400</v>
      </c>
      <c r="I558" s="180" t="s">
        <v>794</v>
      </c>
      <c r="J558" s="175" t="s">
        <v>15</v>
      </c>
      <c r="K558" s="294"/>
    </row>
    <row r="559" spans="1:34" ht="14.25" customHeight="1" x14ac:dyDescent="0.35">
      <c r="A559" s="177">
        <v>2020098</v>
      </c>
      <c r="B559" s="178">
        <v>44057</v>
      </c>
      <c r="C559" s="169">
        <v>2020</v>
      </c>
      <c r="D559" s="180" t="s">
        <v>452</v>
      </c>
      <c r="E559" s="180" t="s">
        <v>11</v>
      </c>
      <c r="F559" s="180" t="s">
        <v>795</v>
      </c>
      <c r="G559" s="180" t="s">
        <v>571</v>
      </c>
      <c r="H559" s="179">
        <v>3000</v>
      </c>
      <c r="I559" s="180" t="s">
        <v>796</v>
      </c>
      <c r="J559" s="175" t="s">
        <v>15</v>
      </c>
      <c r="K559" s="294"/>
    </row>
    <row r="560" spans="1:34" x14ac:dyDescent="0.35">
      <c r="A560" s="177">
        <v>2020100</v>
      </c>
      <c r="B560" s="178">
        <v>44057</v>
      </c>
      <c r="C560" s="179">
        <v>2020</v>
      </c>
      <c r="D560" s="180" t="s">
        <v>797</v>
      </c>
      <c r="E560" s="180" t="s">
        <v>20</v>
      </c>
      <c r="F560" s="180" t="s">
        <v>798</v>
      </c>
      <c r="G560" s="180" t="s">
        <v>766</v>
      </c>
      <c r="H560" s="179">
        <v>3300</v>
      </c>
      <c r="I560" s="180" t="s">
        <v>799</v>
      </c>
      <c r="J560" s="175" t="s">
        <v>15</v>
      </c>
      <c r="K560" s="294"/>
    </row>
    <row r="561" spans="1:15" x14ac:dyDescent="0.35">
      <c r="A561" s="183">
        <v>2020105</v>
      </c>
      <c r="B561" s="178">
        <v>44075</v>
      </c>
      <c r="C561" s="184">
        <v>2020</v>
      </c>
      <c r="D561" s="180" t="s">
        <v>44</v>
      </c>
      <c r="E561" s="180" t="s">
        <v>20</v>
      </c>
      <c r="F561" s="174"/>
      <c r="G561" s="174"/>
      <c r="H561" s="184">
        <v>1800</v>
      </c>
      <c r="I561" s="180" t="s">
        <v>800</v>
      </c>
      <c r="J561" s="175" t="s">
        <v>76</v>
      </c>
      <c r="K561" s="294"/>
    </row>
    <row r="562" spans="1:15" x14ac:dyDescent="0.35">
      <c r="A562" s="183">
        <v>2020108</v>
      </c>
      <c r="B562" s="178">
        <v>44078</v>
      </c>
      <c r="C562" s="184">
        <v>2020</v>
      </c>
      <c r="D562" s="180" t="s">
        <v>53</v>
      </c>
      <c r="E562" s="180" t="s">
        <v>11</v>
      </c>
      <c r="F562" s="183" t="s">
        <v>481</v>
      </c>
      <c r="G562" s="178" t="s">
        <v>331</v>
      </c>
      <c r="H562" s="184">
        <v>8000</v>
      </c>
      <c r="I562" s="180" t="s">
        <v>801</v>
      </c>
      <c r="J562" s="175" t="s">
        <v>76</v>
      </c>
      <c r="K562" s="294"/>
    </row>
    <row r="563" spans="1:15" x14ac:dyDescent="0.35">
      <c r="A563" s="183">
        <v>2020110</v>
      </c>
      <c r="B563" s="178">
        <v>44039</v>
      </c>
      <c r="C563" s="184">
        <v>2020</v>
      </c>
      <c r="D563" s="180" t="s">
        <v>19</v>
      </c>
      <c r="E563" s="180" t="s">
        <v>11</v>
      </c>
      <c r="F563" s="183" t="s">
        <v>177</v>
      </c>
      <c r="G563" s="178" t="s">
        <v>232</v>
      </c>
      <c r="H563" s="184">
        <v>1600</v>
      </c>
      <c r="I563" s="180" t="s">
        <v>788</v>
      </c>
      <c r="J563" s="175" t="s">
        <v>76</v>
      </c>
      <c r="K563" s="294"/>
    </row>
    <row r="564" spans="1:15" x14ac:dyDescent="0.35">
      <c r="A564" s="183">
        <v>2020113</v>
      </c>
      <c r="B564" s="178">
        <v>44080</v>
      </c>
      <c r="C564" s="184">
        <v>2020</v>
      </c>
      <c r="D564" s="174" t="s">
        <v>802</v>
      </c>
      <c r="E564" s="180" t="s">
        <v>11</v>
      </c>
      <c r="F564" s="183" t="s">
        <v>803</v>
      </c>
      <c r="G564" s="178" t="s">
        <v>592</v>
      </c>
      <c r="H564" s="184">
        <v>2300</v>
      </c>
      <c r="I564" s="174" t="s">
        <v>804</v>
      </c>
      <c r="J564" s="175" t="s">
        <v>15</v>
      </c>
      <c r="K564" s="294"/>
    </row>
    <row r="565" spans="1:15" x14ac:dyDescent="0.35">
      <c r="A565" s="174">
        <v>2020118</v>
      </c>
      <c r="B565" s="185">
        <v>44085</v>
      </c>
      <c r="C565" s="184">
        <v>2020</v>
      </c>
      <c r="D565" s="174" t="s">
        <v>44</v>
      </c>
      <c r="E565" s="174" t="s">
        <v>45</v>
      </c>
      <c r="F565" s="174" t="s">
        <v>786</v>
      </c>
      <c r="G565" s="180" t="s">
        <v>594</v>
      </c>
      <c r="H565" s="179">
        <v>2900</v>
      </c>
      <c r="I565" s="180" t="s">
        <v>805</v>
      </c>
      <c r="J565" s="175" t="s">
        <v>15</v>
      </c>
      <c r="K565" s="294"/>
    </row>
    <row r="566" spans="1:15" x14ac:dyDescent="0.35">
      <c r="A566" s="174">
        <v>2020123</v>
      </c>
      <c r="B566" s="185">
        <v>44089</v>
      </c>
      <c r="C566" s="184">
        <v>2020</v>
      </c>
      <c r="D566" s="174" t="s">
        <v>10</v>
      </c>
      <c r="E566" s="174" t="s">
        <v>11</v>
      </c>
      <c r="F566" s="174" t="s">
        <v>795</v>
      </c>
      <c r="G566" s="180" t="s">
        <v>28</v>
      </c>
      <c r="H566" s="179">
        <v>1200</v>
      </c>
      <c r="I566" s="180" t="s">
        <v>806</v>
      </c>
      <c r="J566" s="175" t="s">
        <v>15</v>
      </c>
      <c r="K566" s="294"/>
    </row>
    <row r="567" spans="1:15" x14ac:dyDescent="0.35">
      <c r="A567" s="174">
        <v>2020125</v>
      </c>
      <c r="B567" s="185">
        <v>44089</v>
      </c>
      <c r="C567" s="184">
        <v>2020</v>
      </c>
      <c r="D567" s="174" t="s">
        <v>807</v>
      </c>
      <c r="E567" s="174" t="s">
        <v>11</v>
      </c>
      <c r="F567" s="174" t="s">
        <v>357</v>
      </c>
      <c r="G567" s="180" t="s">
        <v>435</v>
      </c>
      <c r="H567" s="179">
        <v>3600</v>
      </c>
      <c r="I567" s="180" t="s">
        <v>794</v>
      </c>
      <c r="J567" s="175" t="s">
        <v>76</v>
      </c>
      <c r="K567" s="294"/>
    </row>
    <row r="568" spans="1:15" x14ac:dyDescent="0.35">
      <c r="A568" s="174">
        <v>2020128</v>
      </c>
      <c r="B568" s="185">
        <v>44080</v>
      </c>
      <c r="C568" s="184">
        <v>2020</v>
      </c>
      <c r="D568" s="174" t="s">
        <v>44</v>
      </c>
      <c r="E568" s="174" t="s">
        <v>20</v>
      </c>
      <c r="F568" s="174" t="s">
        <v>411</v>
      </c>
      <c r="G568" s="180" t="s">
        <v>688</v>
      </c>
      <c r="H568" s="179">
        <v>2000</v>
      </c>
      <c r="I568" s="180" t="s">
        <v>808</v>
      </c>
      <c r="J568" s="175" t="s">
        <v>43</v>
      </c>
      <c r="K568" s="294"/>
    </row>
    <row r="569" spans="1:15" x14ac:dyDescent="0.35">
      <c r="A569" s="174">
        <v>2020130</v>
      </c>
      <c r="B569" s="185">
        <v>44091</v>
      </c>
      <c r="C569" s="184">
        <v>2020</v>
      </c>
      <c r="D569" s="174" t="s">
        <v>19</v>
      </c>
      <c r="E569" s="174" t="s">
        <v>11</v>
      </c>
      <c r="F569" s="174" t="s">
        <v>334</v>
      </c>
      <c r="G569" s="180" t="s">
        <v>71</v>
      </c>
      <c r="H569" s="179">
        <v>6500</v>
      </c>
      <c r="I569" s="180" t="s">
        <v>794</v>
      </c>
      <c r="J569" s="175" t="s">
        <v>34</v>
      </c>
      <c r="K569" s="294"/>
    </row>
    <row r="570" spans="1:15" ht="15" thickBot="1" x14ac:dyDescent="0.4">
      <c r="A570" s="186">
        <v>2020131</v>
      </c>
      <c r="B570" s="187">
        <v>44091</v>
      </c>
      <c r="C570" s="188">
        <v>2020</v>
      </c>
      <c r="D570" s="186" t="s">
        <v>100</v>
      </c>
      <c r="E570" s="186" t="s">
        <v>11</v>
      </c>
      <c r="F570" s="186" t="s">
        <v>110</v>
      </c>
      <c r="G570" s="189" t="s">
        <v>391</v>
      </c>
      <c r="H570" s="245">
        <v>1200</v>
      </c>
      <c r="I570" s="189" t="s">
        <v>809</v>
      </c>
      <c r="J570" s="190" t="s">
        <v>15</v>
      </c>
      <c r="K570" s="294"/>
    </row>
    <row r="571" spans="1:15" x14ac:dyDescent="0.35">
      <c r="A571" s="191">
        <v>2020135</v>
      </c>
      <c r="B571" s="192">
        <v>44067</v>
      </c>
      <c r="C571" s="193">
        <v>2020</v>
      </c>
      <c r="D571" s="194" t="s">
        <v>192</v>
      </c>
      <c r="E571" s="194" t="s">
        <v>11</v>
      </c>
      <c r="F571" s="194" t="s">
        <v>244</v>
      </c>
      <c r="G571" s="195" t="s">
        <v>361</v>
      </c>
      <c r="H571" s="246">
        <v>4500</v>
      </c>
      <c r="I571" s="195" t="s">
        <v>794</v>
      </c>
      <c r="J571" s="196" t="s">
        <v>15</v>
      </c>
      <c r="K571" s="294"/>
    </row>
    <row r="572" spans="1:15" x14ac:dyDescent="0.35">
      <c r="A572" s="197">
        <v>2020140</v>
      </c>
      <c r="B572" s="187">
        <v>44099</v>
      </c>
      <c r="C572" s="188">
        <v>2020</v>
      </c>
      <c r="D572" s="186" t="s">
        <v>61</v>
      </c>
      <c r="E572" s="186" t="s">
        <v>11</v>
      </c>
      <c r="F572" s="186" t="s">
        <v>149</v>
      </c>
      <c r="G572" s="189" t="s">
        <v>704</v>
      </c>
      <c r="H572" s="245">
        <v>2000</v>
      </c>
      <c r="I572" s="189" t="s">
        <v>810</v>
      </c>
      <c r="J572" s="198" t="s">
        <v>15</v>
      </c>
      <c r="K572" s="294"/>
    </row>
    <row r="573" spans="1:15" x14ac:dyDescent="0.35">
      <c r="A573" s="197">
        <v>2020142</v>
      </c>
      <c r="B573" s="187">
        <v>44090</v>
      </c>
      <c r="C573" s="188">
        <v>2020</v>
      </c>
      <c r="D573" s="186" t="s">
        <v>393</v>
      </c>
      <c r="E573" s="186" t="s">
        <v>26</v>
      </c>
      <c r="F573" s="186" t="s">
        <v>811</v>
      </c>
      <c r="G573" s="189" t="s">
        <v>364</v>
      </c>
      <c r="H573" s="245">
        <v>300</v>
      </c>
      <c r="I573" s="189" t="s">
        <v>810</v>
      </c>
      <c r="J573" s="198" t="s">
        <v>15</v>
      </c>
      <c r="K573" s="294"/>
    </row>
    <row r="574" spans="1:15" x14ac:dyDescent="0.35">
      <c r="A574" s="174">
        <v>2020144</v>
      </c>
      <c r="B574" s="185">
        <v>44115</v>
      </c>
      <c r="C574" s="184">
        <v>2020</v>
      </c>
      <c r="D574" s="174" t="s">
        <v>812</v>
      </c>
      <c r="E574" s="174" t="s">
        <v>11</v>
      </c>
      <c r="F574" s="186" t="s">
        <v>106</v>
      </c>
      <c r="G574" s="189" t="s">
        <v>276</v>
      </c>
      <c r="H574" s="245">
        <v>1600</v>
      </c>
      <c r="I574" s="189" t="s">
        <v>810</v>
      </c>
      <c r="J574" s="198" t="s">
        <v>15</v>
      </c>
      <c r="K574" s="294"/>
      <c r="L574" s="2"/>
      <c r="M574" s="211"/>
      <c r="N574" s="211"/>
      <c r="O574" s="211"/>
    </row>
    <row r="575" spans="1:15" ht="15" thickBot="1" x14ac:dyDescent="0.4">
      <c r="A575" s="199">
        <v>2020148</v>
      </c>
      <c r="B575" s="200">
        <v>44114</v>
      </c>
      <c r="C575" s="201">
        <v>2020</v>
      </c>
      <c r="D575" s="202" t="s">
        <v>39</v>
      </c>
      <c r="E575" s="202" t="s">
        <v>20</v>
      </c>
      <c r="F575" s="203" t="s">
        <v>73</v>
      </c>
      <c r="G575" s="204" t="s">
        <v>588</v>
      </c>
      <c r="H575" s="247">
        <v>4000</v>
      </c>
      <c r="I575" s="204" t="s">
        <v>794</v>
      </c>
      <c r="J575" s="205" t="s">
        <v>15</v>
      </c>
      <c r="K575" s="294"/>
      <c r="L575" s="2"/>
    </row>
    <row r="576" spans="1:15" x14ac:dyDescent="0.35">
      <c r="A576" s="206">
        <v>2020150</v>
      </c>
      <c r="B576" s="207">
        <v>44120</v>
      </c>
      <c r="C576" s="208">
        <v>2020</v>
      </c>
      <c r="D576" s="206" t="s">
        <v>192</v>
      </c>
      <c r="E576" s="206" t="s">
        <v>20</v>
      </c>
      <c r="F576" s="206" t="s">
        <v>177</v>
      </c>
      <c r="G576" s="209" t="s">
        <v>214</v>
      </c>
      <c r="H576" s="248">
        <v>1700</v>
      </c>
      <c r="I576" s="209" t="s">
        <v>788</v>
      </c>
      <c r="J576" s="210" t="s">
        <v>76</v>
      </c>
      <c r="K576" s="294"/>
      <c r="L576" s="2"/>
    </row>
    <row r="577" spans="1:12" x14ac:dyDescent="0.35">
      <c r="A577" s="186">
        <v>2020155</v>
      </c>
      <c r="B577" s="187">
        <v>44120</v>
      </c>
      <c r="C577" s="188">
        <v>2020</v>
      </c>
      <c r="D577" s="186" t="s">
        <v>504</v>
      </c>
      <c r="E577" s="186" t="s">
        <v>11</v>
      </c>
      <c r="F577" s="186" t="s">
        <v>244</v>
      </c>
      <c r="G577" s="189" t="s">
        <v>195</v>
      </c>
      <c r="H577" s="245">
        <v>2000</v>
      </c>
      <c r="I577" s="189" t="s">
        <v>788</v>
      </c>
      <c r="J577" s="190" t="s">
        <v>34</v>
      </c>
      <c r="K577" s="294"/>
      <c r="L577" s="2"/>
    </row>
    <row r="578" spans="1:12" x14ac:dyDescent="0.35">
      <c r="A578" s="161">
        <v>2021001</v>
      </c>
      <c r="B578" s="160">
        <v>44202</v>
      </c>
      <c r="C578" s="82">
        <v>2021</v>
      </c>
      <c r="D578" s="164" t="s">
        <v>813</v>
      </c>
      <c r="E578" s="161" t="s">
        <v>11</v>
      </c>
      <c r="F578" s="161" t="s">
        <v>814</v>
      </c>
      <c r="G578" s="162" t="s">
        <v>241</v>
      </c>
      <c r="H578" s="249">
        <v>250</v>
      </c>
      <c r="I578" s="162" t="s">
        <v>810</v>
      </c>
      <c r="J578" s="165" t="s">
        <v>43</v>
      </c>
      <c r="K578" s="294"/>
      <c r="L578" s="2"/>
    </row>
    <row r="579" spans="1:12" x14ac:dyDescent="0.35">
      <c r="A579" s="161">
        <v>2021002</v>
      </c>
      <c r="B579" s="160">
        <v>44199</v>
      </c>
      <c r="C579" s="82">
        <v>2021</v>
      </c>
      <c r="D579" s="161" t="s">
        <v>19</v>
      </c>
      <c r="E579" s="161" t="s">
        <v>11</v>
      </c>
      <c r="F579" s="161" t="s">
        <v>126</v>
      </c>
      <c r="G579" s="162" t="s">
        <v>238</v>
      </c>
      <c r="H579" s="249">
        <v>6000</v>
      </c>
      <c r="I579" s="162" t="s">
        <v>794</v>
      </c>
      <c r="J579" s="165" t="s">
        <v>15</v>
      </c>
      <c r="K579" s="294"/>
      <c r="L579" s="2"/>
    </row>
    <row r="580" spans="1:12" x14ac:dyDescent="0.35">
      <c r="A580" s="161">
        <v>2021007</v>
      </c>
      <c r="B580" s="160">
        <v>44245</v>
      </c>
      <c r="C580" s="82">
        <v>2021</v>
      </c>
      <c r="D580" s="166" t="s">
        <v>816</v>
      </c>
      <c r="E580" s="161" t="s">
        <v>20</v>
      </c>
      <c r="F580" s="161" t="s">
        <v>190</v>
      </c>
      <c r="G580" s="162" t="s">
        <v>653</v>
      </c>
      <c r="H580" s="249">
        <v>2500</v>
      </c>
      <c r="I580" s="162" t="s">
        <v>810</v>
      </c>
      <c r="J580" s="165" t="s">
        <v>15</v>
      </c>
      <c r="K580" s="294"/>
      <c r="L580" s="2"/>
    </row>
    <row r="581" spans="1:12" x14ac:dyDescent="0.35">
      <c r="A581" s="161">
        <v>2021010</v>
      </c>
      <c r="B581" s="160">
        <v>44200</v>
      </c>
      <c r="C581" s="82">
        <v>2021</v>
      </c>
      <c r="D581" s="166" t="s">
        <v>569</v>
      </c>
      <c r="E581" s="161" t="s">
        <v>20</v>
      </c>
      <c r="F581" s="161" t="s">
        <v>177</v>
      </c>
      <c r="G581" s="162" t="s">
        <v>184</v>
      </c>
      <c r="H581" s="249">
        <v>1500</v>
      </c>
      <c r="I581" s="162" t="s">
        <v>788</v>
      </c>
      <c r="J581" s="165" t="s">
        <v>76</v>
      </c>
      <c r="K581" s="294"/>
      <c r="L581" s="2"/>
    </row>
    <row r="582" spans="1:12" x14ac:dyDescent="0.35">
      <c r="A582" s="161">
        <v>2021011</v>
      </c>
      <c r="B582" s="160">
        <v>44257</v>
      </c>
      <c r="C582" s="82">
        <v>2021</v>
      </c>
      <c r="D582" s="166" t="s">
        <v>405</v>
      </c>
      <c r="E582" s="161" t="s">
        <v>11</v>
      </c>
      <c r="F582" s="161" t="s">
        <v>493</v>
      </c>
      <c r="G582" s="162" t="s">
        <v>823</v>
      </c>
      <c r="H582" s="249">
        <v>400</v>
      </c>
      <c r="I582" s="162" t="s">
        <v>810</v>
      </c>
      <c r="J582" s="165" t="s">
        <v>15</v>
      </c>
      <c r="K582" s="294"/>
      <c r="L582" s="2"/>
    </row>
    <row r="583" spans="1:12" x14ac:dyDescent="0.35">
      <c r="A583" s="161">
        <v>2021012</v>
      </c>
      <c r="B583" s="160">
        <v>44263</v>
      </c>
      <c r="C583" s="82">
        <v>2021</v>
      </c>
      <c r="D583" s="164" t="s">
        <v>405</v>
      </c>
      <c r="E583" s="161" t="s">
        <v>11</v>
      </c>
      <c r="F583" s="161" t="s">
        <v>246</v>
      </c>
      <c r="G583" s="162" t="s">
        <v>303</v>
      </c>
      <c r="H583" s="249">
        <v>250</v>
      </c>
      <c r="I583" s="162" t="s">
        <v>810</v>
      </c>
      <c r="J583" s="165" t="s">
        <v>15</v>
      </c>
      <c r="K583" s="294"/>
      <c r="L583" s="2"/>
    </row>
    <row r="584" spans="1:12" x14ac:dyDescent="0.35">
      <c r="A584" s="161">
        <v>2021015</v>
      </c>
      <c r="B584" s="160">
        <v>44279</v>
      </c>
      <c r="C584" s="82">
        <v>2021</v>
      </c>
      <c r="D584" s="164" t="s">
        <v>154</v>
      </c>
      <c r="E584" s="161" t="s">
        <v>11</v>
      </c>
      <c r="F584" s="161" t="s">
        <v>528</v>
      </c>
      <c r="G584" s="162" t="s">
        <v>90</v>
      </c>
      <c r="H584" s="249">
        <v>100</v>
      </c>
      <c r="I584" s="162" t="s">
        <v>829</v>
      </c>
      <c r="J584" s="165" t="s">
        <v>15</v>
      </c>
      <c r="K584" s="294"/>
      <c r="L584" s="2"/>
    </row>
    <row r="585" spans="1:12" x14ac:dyDescent="0.35">
      <c r="A585" s="161">
        <v>2021017</v>
      </c>
      <c r="B585" s="160">
        <v>44281</v>
      </c>
      <c r="C585" s="82">
        <v>2021</v>
      </c>
      <c r="D585" s="166" t="s">
        <v>830</v>
      </c>
      <c r="E585" s="161" t="s">
        <v>20</v>
      </c>
      <c r="F585" s="161" t="s">
        <v>333</v>
      </c>
      <c r="G585" s="162" t="s">
        <v>107</v>
      </c>
      <c r="H585" s="249">
        <v>4000</v>
      </c>
      <c r="I585" s="162" t="s">
        <v>794</v>
      </c>
      <c r="J585" s="165" t="s">
        <v>15</v>
      </c>
      <c r="K585" s="294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1" t="s">
        <v>11</v>
      </c>
      <c r="F586" s="161" t="s">
        <v>120</v>
      </c>
      <c r="G586" s="162" t="s">
        <v>422</v>
      </c>
      <c r="H586" s="249">
        <v>4300</v>
      </c>
      <c r="I586" s="162" t="s">
        <v>794</v>
      </c>
      <c r="J586" s="165" t="s">
        <v>15</v>
      </c>
      <c r="K586" s="294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1" t="s">
        <v>45</v>
      </c>
      <c r="F587" s="161" t="s">
        <v>357</v>
      </c>
      <c r="G587" s="162" t="s">
        <v>833</v>
      </c>
      <c r="H587" s="249">
        <v>7800</v>
      </c>
      <c r="I587" s="162" t="s">
        <v>834</v>
      </c>
      <c r="J587" s="165" t="s">
        <v>15</v>
      </c>
      <c r="K587" s="294"/>
      <c r="L587" s="2"/>
    </row>
    <row r="588" spans="1:12" x14ac:dyDescent="0.35">
      <c r="A588" s="161">
        <v>2021022</v>
      </c>
      <c r="B588" s="160">
        <v>44258</v>
      </c>
      <c r="C588" s="82">
        <v>2021</v>
      </c>
      <c r="D588" s="166" t="s">
        <v>235</v>
      </c>
      <c r="E588" s="161" t="s">
        <v>20</v>
      </c>
      <c r="F588" s="161" t="s">
        <v>73</v>
      </c>
      <c r="G588" s="162" t="s">
        <v>469</v>
      </c>
      <c r="H588" s="249">
        <v>1800</v>
      </c>
      <c r="I588" s="162" t="s">
        <v>835</v>
      </c>
      <c r="J588" s="165" t="s">
        <v>15</v>
      </c>
      <c r="K588" s="294"/>
      <c r="L588" s="2"/>
    </row>
    <row r="589" spans="1:12" x14ac:dyDescent="0.35">
      <c r="A589" s="161">
        <v>2021026</v>
      </c>
      <c r="B589" s="160">
        <v>44303</v>
      </c>
      <c r="C589" s="82">
        <v>2021</v>
      </c>
      <c r="D589" s="166" t="s">
        <v>517</v>
      </c>
      <c r="E589" s="161" t="s">
        <v>11</v>
      </c>
      <c r="F589" s="161" t="s">
        <v>836</v>
      </c>
      <c r="G589" s="162" t="s">
        <v>465</v>
      </c>
      <c r="H589" s="249">
        <v>1500</v>
      </c>
      <c r="I589" s="162" t="s">
        <v>792</v>
      </c>
      <c r="J589" s="165" t="s">
        <v>15</v>
      </c>
      <c r="K589" s="294"/>
      <c r="L589" s="2"/>
    </row>
    <row r="590" spans="1:12" x14ac:dyDescent="0.35">
      <c r="A590" s="161">
        <v>2021027</v>
      </c>
      <c r="B590" s="160">
        <v>44303</v>
      </c>
      <c r="C590" s="82">
        <v>2021</v>
      </c>
      <c r="D590" s="166" t="s">
        <v>837</v>
      </c>
      <c r="E590" s="161" t="s">
        <v>11</v>
      </c>
      <c r="F590" s="161" t="s">
        <v>838</v>
      </c>
      <c r="G590" s="162" t="s">
        <v>839</v>
      </c>
      <c r="H590" s="249">
        <v>4000</v>
      </c>
      <c r="I590" s="162" t="s">
        <v>840</v>
      </c>
      <c r="J590" s="165" t="s">
        <v>34</v>
      </c>
      <c r="K590" s="294"/>
      <c r="L590" s="2"/>
    </row>
    <row r="591" spans="1:12" x14ac:dyDescent="0.35">
      <c r="A591" s="161">
        <v>2021030</v>
      </c>
      <c r="B591" s="160">
        <v>44298</v>
      </c>
      <c r="C591" s="82">
        <v>2021</v>
      </c>
      <c r="D591" s="166" t="s">
        <v>19</v>
      </c>
      <c r="E591" s="161" t="s">
        <v>11</v>
      </c>
      <c r="F591" s="161" t="s">
        <v>177</v>
      </c>
      <c r="G591" s="162" t="s">
        <v>314</v>
      </c>
      <c r="H591" s="249">
        <v>3200</v>
      </c>
      <c r="I591" s="162" t="s">
        <v>794</v>
      </c>
      <c r="J591" s="165" t="s">
        <v>15</v>
      </c>
      <c r="K591" s="294"/>
      <c r="L591" s="2"/>
    </row>
    <row r="592" spans="1:12" x14ac:dyDescent="0.35">
      <c r="A592" s="161">
        <v>2021031</v>
      </c>
      <c r="B592" s="160">
        <v>44284</v>
      </c>
      <c r="C592" s="82">
        <v>2021</v>
      </c>
      <c r="D592" s="166" t="s">
        <v>559</v>
      </c>
      <c r="E592" s="161" t="s">
        <v>11</v>
      </c>
      <c r="F592" s="161" t="s">
        <v>120</v>
      </c>
      <c r="G592" s="162" t="s">
        <v>59</v>
      </c>
      <c r="H592" s="249">
        <v>500</v>
      </c>
      <c r="I592" s="162" t="s">
        <v>841</v>
      </c>
      <c r="J592" s="165" t="s">
        <v>76</v>
      </c>
      <c r="K592" s="294"/>
      <c r="L592" s="2"/>
    </row>
    <row r="593" spans="1:38" x14ac:dyDescent="0.35">
      <c r="A593" s="161">
        <v>2021035</v>
      </c>
      <c r="B593" s="160">
        <v>44309</v>
      </c>
      <c r="C593" s="82">
        <v>2021</v>
      </c>
      <c r="D593" s="164" t="s">
        <v>842</v>
      </c>
      <c r="E593" s="161" t="s">
        <v>11</v>
      </c>
      <c r="F593" s="161" t="s">
        <v>843</v>
      </c>
      <c r="G593" s="162" t="s">
        <v>311</v>
      </c>
      <c r="H593" s="249">
        <v>20</v>
      </c>
      <c r="I593" s="162" t="s">
        <v>810</v>
      </c>
      <c r="J593" s="165" t="s">
        <v>34</v>
      </c>
      <c r="K593" s="294"/>
      <c r="L593" s="2"/>
    </row>
    <row r="594" spans="1:38" x14ac:dyDescent="0.35">
      <c r="A594" s="161">
        <v>2021041</v>
      </c>
      <c r="B594" s="160">
        <v>44312</v>
      </c>
      <c r="C594" s="82">
        <v>2021</v>
      </c>
      <c r="D594" s="166" t="s">
        <v>100</v>
      </c>
      <c r="E594" s="161" t="s">
        <v>45</v>
      </c>
      <c r="F594" s="161" t="s">
        <v>308</v>
      </c>
      <c r="G594" s="162" t="s">
        <v>844</v>
      </c>
      <c r="H594" s="249">
        <v>2400</v>
      </c>
      <c r="I594" s="162" t="s">
        <v>810</v>
      </c>
      <c r="J594" s="165" t="s">
        <v>15</v>
      </c>
      <c r="K594" s="294"/>
      <c r="L594" s="2"/>
    </row>
    <row r="595" spans="1:38" x14ac:dyDescent="0.35">
      <c r="A595" s="161">
        <v>2021042</v>
      </c>
      <c r="B595" s="160">
        <v>44311</v>
      </c>
      <c r="C595" s="82">
        <v>2021</v>
      </c>
      <c r="D595" s="164" t="s">
        <v>845</v>
      </c>
      <c r="E595" s="161" t="s">
        <v>11</v>
      </c>
      <c r="F595" s="161" t="s">
        <v>846</v>
      </c>
      <c r="G595" s="162" t="s">
        <v>847</v>
      </c>
      <c r="H595" s="250">
        <v>100</v>
      </c>
      <c r="I595" s="162" t="s">
        <v>792</v>
      </c>
      <c r="J595" s="165" t="s">
        <v>43</v>
      </c>
      <c r="K595" s="294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1" t="s">
        <v>849</v>
      </c>
      <c r="G596" s="162" t="s">
        <v>640</v>
      </c>
      <c r="H596" s="249">
        <v>3600</v>
      </c>
      <c r="I596" s="162" t="s">
        <v>810</v>
      </c>
      <c r="J596" s="165" t="s">
        <v>34</v>
      </c>
      <c r="K596" s="294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1" t="s">
        <v>471</v>
      </c>
      <c r="G597" s="162" t="s">
        <v>850</v>
      </c>
      <c r="H597" s="249">
        <v>1000</v>
      </c>
      <c r="I597" s="162" t="s">
        <v>851</v>
      </c>
      <c r="J597" s="165" t="s">
        <v>34</v>
      </c>
      <c r="K597" s="294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1" t="s">
        <v>852</v>
      </c>
      <c r="G598" s="162" t="s">
        <v>853</v>
      </c>
      <c r="H598" s="249">
        <v>2200</v>
      </c>
      <c r="I598" s="162" t="s">
        <v>854</v>
      </c>
      <c r="J598" s="165" t="s">
        <v>76</v>
      </c>
      <c r="K598" s="294"/>
      <c r="L598" s="2"/>
    </row>
    <row r="599" spans="1:38" x14ac:dyDescent="0.35">
      <c r="A599" s="161">
        <v>2021057</v>
      </c>
      <c r="B599" s="160">
        <v>44340</v>
      </c>
      <c r="C599" s="82">
        <v>2021</v>
      </c>
      <c r="D599" s="164" t="s">
        <v>855</v>
      </c>
      <c r="E599" s="161" t="s">
        <v>11</v>
      </c>
      <c r="F599" s="161" t="s">
        <v>856</v>
      </c>
      <c r="G599" s="162" t="s">
        <v>857</v>
      </c>
      <c r="H599" s="250">
        <v>700</v>
      </c>
      <c r="I599" s="162" t="s">
        <v>792</v>
      </c>
      <c r="J599" s="165" t="s">
        <v>34</v>
      </c>
      <c r="K599" s="294"/>
      <c r="L599" s="2"/>
    </row>
    <row r="600" spans="1:38" x14ac:dyDescent="0.35">
      <c r="A600" s="161">
        <v>2021066</v>
      </c>
      <c r="B600" s="160">
        <v>44347</v>
      </c>
      <c r="C600" s="82">
        <v>2021</v>
      </c>
      <c r="D600" s="166" t="s">
        <v>19</v>
      </c>
      <c r="E600" s="161" t="s">
        <v>20</v>
      </c>
      <c r="F600" s="161" t="s">
        <v>554</v>
      </c>
      <c r="G600" s="162" t="s">
        <v>222</v>
      </c>
      <c r="H600" s="250">
        <v>9500</v>
      </c>
      <c r="I600" s="162" t="s">
        <v>794</v>
      </c>
      <c r="J600" s="165" t="s">
        <v>34</v>
      </c>
      <c r="K600" s="294"/>
      <c r="L600" s="2"/>
    </row>
    <row r="601" spans="1:38" x14ac:dyDescent="0.35">
      <c r="A601" s="161">
        <v>2021071</v>
      </c>
      <c r="B601" s="160">
        <v>44350</v>
      </c>
      <c r="C601" s="82">
        <v>2021</v>
      </c>
      <c r="D601" s="166" t="s">
        <v>860</v>
      </c>
      <c r="E601" s="161" t="s">
        <v>45</v>
      </c>
      <c r="F601" s="161" t="s">
        <v>608</v>
      </c>
      <c r="G601" s="162" t="s">
        <v>603</v>
      </c>
      <c r="H601" s="249">
        <v>1000</v>
      </c>
      <c r="I601" s="162" t="s">
        <v>861</v>
      </c>
      <c r="J601" s="165" t="s">
        <v>76</v>
      </c>
      <c r="K601" s="294"/>
      <c r="L601" s="2"/>
      <c r="AK601" s="67"/>
    </row>
    <row r="602" spans="1:38" x14ac:dyDescent="0.35">
      <c r="A602" s="212">
        <v>2021074</v>
      </c>
      <c r="B602" s="213">
        <v>44355</v>
      </c>
      <c r="C602" s="214">
        <v>2021</v>
      </c>
      <c r="D602" s="215" t="s">
        <v>863</v>
      </c>
      <c r="E602" s="212" t="s">
        <v>11</v>
      </c>
      <c r="F602" s="212" t="s">
        <v>864</v>
      </c>
      <c r="G602" s="216" t="s">
        <v>131</v>
      </c>
      <c r="H602" s="251">
        <v>3000</v>
      </c>
      <c r="I602" s="216" t="s">
        <v>865</v>
      </c>
      <c r="J602" s="217" t="s">
        <v>76</v>
      </c>
      <c r="K602" s="294"/>
      <c r="L602" s="2"/>
      <c r="AL602" s="1"/>
    </row>
    <row r="603" spans="1:38" x14ac:dyDescent="0.35">
      <c r="A603" s="161">
        <v>2021075</v>
      </c>
      <c r="B603" s="160">
        <v>44350</v>
      </c>
      <c r="C603" s="82">
        <v>2021</v>
      </c>
      <c r="D603" s="166" t="s">
        <v>866</v>
      </c>
      <c r="E603" s="161" t="s">
        <v>11</v>
      </c>
      <c r="F603" s="161" t="s">
        <v>177</v>
      </c>
      <c r="G603" s="162" t="s">
        <v>171</v>
      </c>
      <c r="H603" s="249">
        <v>4000</v>
      </c>
      <c r="I603" s="162" t="s">
        <v>794</v>
      </c>
      <c r="J603" s="165" t="s">
        <v>15</v>
      </c>
      <c r="K603" s="294"/>
      <c r="L603" s="2"/>
    </row>
    <row r="604" spans="1:38" x14ac:dyDescent="0.35">
      <c r="A604" s="212">
        <v>2021077</v>
      </c>
      <c r="B604" s="213">
        <v>44355</v>
      </c>
      <c r="C604" s="214">
        <v>2021</v>
      </c>
      <c r="D604" s="215" t="s">
        <v>44</v>
      </c>
      <c r="E604" s="212" t="s">
        <v>11</v>
      </c>
      <c r="F604" s="212" t="s">
        <v>85</v>
      </c>
      <c r="G604" s="216" t="s">
        <v>615</v>
      </c>
      <c r="H604" s="251">
        <v>6100</v>
      </c>
      <c r="I604" s="216" t="s">
        <v>868</v>
      </c>
      <c r="J604" s="217" t="s">
        <v>76</v>
      </c>
      <c r="K604" s="294"/>
      <c r="L604" s="2"/>
    </row>
    <row r="605" spans="1:38" x14ac:dyDescent="0.35">
      <c r="A605" s="212">
        <v>2021078</v>
      </c>
      <c r="B605" s="213">
        <v>44356</v>
      </c>
      <c r="C605" s="214">
        <v>2021</v>
      </c>
      <c r="D605" s="215" t="s">
        <v>217</v>
      </c>
      <c r="E605" s="212" t="s">
        <v>11</v>
      </c>
      <c r="F605" s="212" t="s">
        <v>557</v>
      </c>
      <c r="G605" s="216" t="s">
        <v>102</v>
      </c>
      <c r="H605" s="251">
        <v>2000</v>
      </c>
      <c r="I605" s="216" t="s">
        <v>870</v>
      </c>
      <c r="J605" s="217" t="s">
        <v>76</v>
      </c>
      <c r="K605" s="294"/>
      <c r="L605" s="2"/>
    </row>
    <row r="606" spans="1:38" x14ac:dyDescent="0.35">
      <c r="A606" s="212">
        <v>2021091</v>
      </c>
      <c r="B606" s="213">
        <v>44365</v>
      </c>
      <c r="C606" s="214">
        <v>2021</v>
      </c>
      <c r="D606" s="218" t="s">
        <v>11</v>
      </c>
      <c r="E606" s="212" t="s">
        <v>11</v>
      </c>
      <c r="F606" s="212" t="s">
        <v>218</v>
      </c>
      <c r="G606" s="216" t="s">
        <v>211</v>
      </c>
      <c r="H606" s="251">
        <v>100</v>
      </c>
      <c r="I606" s="216" t="s">
        <v>810</v>
      </c>
      <c r="J606" s="217" t="s">
        <v>15</v>
      </c>
      <c r="K606" s="294"/>
      <c r="L606" s="2"/>
    </row>
    <row r="607" spans="1:38" x14ac:dyDescent="0.35">
      <c r="A607" s="212">
        <v>2021102</v>
      </c>
      <c r="B607" s="213">
        <v>44378</v>
      </c>
      <c r="C607" s="214">
        <v>2021</v>
      </c>
      <c r="D607" s="215" t="s">
        <v>873</v>
      </c>
      <c r="E607" s="212" t="s">
        <v>20</v>
      </c>
      <c r="F607" s="212" t="s">
        <v>58</v>
      </c>
      <c r="G607" s="216" t="s">
        <v>874</v>
      </c>
      <c r="H607" s="251">
        <v>9500</v>
      </c>
      <c r="I607" s="216" t="s">
        <v>794</v>
      </c>
      <c r="J607" s="217" t="s">
        <v>76</v>
      </c>
      <c r="K607" s="294"/>
      <c r="L607" s="2"/>
    </row>
    <row r="608" spans="1:38" x14ac:dyDescent="0.35">
      <c r="A608" s="161">
        <v>2021106</v>
      </c>
      <c r="B608" s="160">
        <v>44371</v>
      </c>
      <c r="C608" s="82">
        <v>2021</v>
      </c>
      <c r="D608" s="166" t="s">
        <v>875</v>
      </c>
      <c r="E608" s="161" t="s">
        <v>45</v>
      </c>
      <c r="F608" s="161" t="s">
        <v>403</v>
      </c>
      <c r="G608" s="162" t="s">
        <v>324</v>
      </c>
      <c r="H608" s="250">
        <v>19000</v>
      </c>
      <c r="I608" s="162" t="s">
        <v>810</v>
      </c>
      <c r="J608" s="165" t="s">
        <v>76</v>
      </c>
      <c r="K608" s="294"/>
      <c r="L608" s="2"/>
    </row>
    <row r="609" spans="1:12" x14ac:dyDescent="0.35">
      <c r="A609" s="161">
        <v>2021108</v>
      </c>
      <c r="B609" s="160">
        <v>44385</v>
      </c>
      <c r="C609" s="82">
        <v>2021</v>
      </c>
      <c r="D609" s="166" t="s">
        <v>876</v>
      </c>
      <c r="E609" s="161" t="s">
        <v>20</v>
      </c>
      <c r="F609" s="161" t="s">
        <v>46</v>
      </c>
      <c r="G609" s="162" t="s">
        <v>127</v>
      </c>
      <c r="H609" s="250">
        <v>10000</v>
      </c>
      <c r="I609" s="162" t="s">
        <v>794</v>
      </c>
      <c r="J609" s="165" t="s">
        <v>34</v>
      </c>
      <c r="K609" s="294"/>
      <c r="L609" s="2"/>
    </row>
    <row r="610" spans="1:12" x14ac:dyDescent="0.35">
      <c r="A610" s="161">
        <v>2021109</v>
      </c>
      <c r="B610" s="160">
        <v>44346</v>
      </c>
      <c r="C610" s="82">
        <v>2021</v>
      </c>
      <c r="D610" s="166" t="s">
        <v>877</v>
      </c>
      <c r="E610" s="161" t="s">
        <v>11</v>
      </c>
      <c r="F610" s="161" t="s">
        <v>397</v>
      </c>
      <c r="G610" s="162" t="s">
        <v>649</v>
      </c>
      <c r="H610" s="250">
        <v>4700</v>
      </c>
      <c r="I610" s="162" t="s">
        <v>810</v>
      </c>
      <c r="J610" s="165" t="s">
        <v>15</v>
      </c>
      <c r="K610" s="294"/>
      <c r="L610" s="2"/>
    </row>
    <row r="611" spans="1:12" x14ac:dyDescent="0.35">
      <c r="A611" s="161">
        <v>2021110</v>
      </c>
      <c r="B611" s="160">
        <v>44385</v>
      </c>
      <c r="C611" s="82">
        <v>2021</v>
      </c>
      <c r="D611" s="166" t="s">
        <v>878</v>
      </c>
      <c r="E611" s="161" t="s">
        <v>11</v>
      </c>
      <c r="F611" s="161" t="s">
        <v>360</v>
      </c>
      <c r="G611" s="162" t="s">
        <v>191</v>
      </c>
      <c r="H611" s="250">
        <v>4000</v>
      </c>
      <c r="I611" s="162" t="s">
        <v>794</v>
      </c>
      <c r="J611" s="165" t="s">
        <v>15</v>
      </c>
      <c r="K611" s="294"/>
      <c r="L611" s="2"/>
    </row>
    <row r="612" spans="1:12" x14ac:dyDescent="0.35">
      <c r="A612" s="161">
        <v>2021111</v>
      </c>
      <c r="B612" s="160">
        <v>44384</v>
      </c>
      <c r="C612" s="82">
        <v>2021</v>
      </c>
      <c r="D612" s="166" t="s">
        <v>860</v>
      </c>
      <c r="E612" s="161" t="s">
        <v>11</v>
      </c>
      <c r="F612" s="161" t="s">
        <v>215</v>
      </c>
      <c r="G612" s="162" t="s">
        <v>157</v>
      </c>
      <c r="H612" s="250">
        <v>1100</v>
      </c>
      <c r="I612" s="162" t="s">
        <v>879</v>
      </c>
      <c r="J612" s="165" t="s">
        <v>15</v>
      </c>
      <c r="K612" s="294"/>
      <c r="L612" s="2"/>
    </row>
    <row r="613" spans="1:12" x14ac:dyDescent="0.35">
      <c r="A613" s="161">
        <v>2021116</v>
      </c>
      <c r="B613" s="160">
        <v>44391</v>
      </c>
      <c r="C613" s="82">
        <v>2021</v>
      </c>
      <c r="D613" s="164" t="s">
        <v>11</v>
      </c>
      <c r="E613" s="161" t="s">
        <v>11</v>
      </c>
      <c r="F613" s="161" t="s">
        <v>880</v>
      </c>
      <c r="G613" s="162" t="s">
        <v>673</v>
      </c>
      <c r="H613" s="250">
        <v>196</v>
      </c>
      <c r="I613" s="162" t="s">
        <v>881</v>
      </c>
      <c r="J613" s="165" t="s">
        <v>34</v>
      </c>
      <c r="K613" s="294"/>
      <c r="L613" s="2"/>
    </row>
    <row r="614" spans="1:12" x14ac:dyDescent="0.35">
      <c r="A614" s="161">
        <v>2021130</v>
      </c>
      <c r="B614" s="160">
        <v>44398</v>
      </c>
      <c r="C614" s="82">
        <v>2021</v>
      </c>
      <c r="D614" s="164" t="s">
        <v>25</v>
      </c>
      <c r="E614" s="161" t="s">
        <v>11</v>
      </c>
      <c r="F614" s="161" t="s">
        <v>882</v>
      </c>
      <c r="G614" s="162" t="s">
        <v>71</v>
      </c>
      <c r="H614" s="250">
        <v>450</v>
      </c>
      <c r="I614" s="162" t="s">
        <v>810</v>
      </c>
      <c r="J614" s="165" t="s">
        <v>15</v>
      </c>
      <c r="K614" s="294"/>
      <c r="L614" s="2"/>
    </row>
    <row r="615" spans="1:12" x14ac:dyDescent="0.35">
      <c r="A615" s="161">
        <v>2021134</v>
      </c>
      <c r="B615" s="160">
        <v>44409</v>
      </c>
      <c r="C615" s="82">
        <v>2021</v>
      </c>
      <c r="D615" s="166" t="s">
        <v>192</v>
      </c>
      <c r="E615" s="161" t="s">
        <v>11</v>
      </c>
      <c r="F615" s="161" t="s">
        <v>70</v>
      </c>
      <c r="G615" s="162" t="s">
        <v>41</v>
      </c>
      <c r="H615" s="250">
        <v>7200</v>
      </c>
      <c r="I615" s="162" t="s">
        <v>794</v>
      </c>
      <c r="J615" s="165" t="s">
        <v>15</v>
      </c>
      <c r="K615" s="294"/>
      <c r="L615" s="2"/>
    </row>
    <row r="616" spans="1:12" x14ac:dyDescent="0.35">
      <c r="A616" s="161">
        <v>2021138</v>
      </c>
      <c r="B616" s="160">
        <v>44410</v>
      </c>
      <c r="C616" s="82">
        <v>2021</v>
      </c>
      <c r="D616" s="166" t="s">
        <v>53</v>
      </c>
      <c r="E616" s="161" t="s">
        <v>11</v>
      </c>
      <c r="F616" s="161" t="s">
        <v>403</v>
      </c>
      <c r="G616" s="162" t="s">
        <v>592</v>
      </c>
      <c r="H616" s="250">
        <v>2100</v>
      </c>
      <c r="I616" s="162" t="s">
        <v>883</v>
      </c>
      <c r="J616" s="165" t="s">
        <v>76</v>
      </c>
      <c r="K616" s="294"/>
      <c r="L616" s="2"/>
    </row>
    <row r="617" spans="1:12" x14ac:dyDescent="0.35">
      <c r="A617" s="161">
        <v>2021140</v>
      </c>
      <c r="B617" s="160">
        <v>44402</v>
      </c>
      <c r="C617" s="82">
        <v>2021</v>
      </c>
      <c r="D617" s="166" t="s">
        <v>44</v>
      </c>
      <c r="E617" s="161" t="s">
        <v>20</v>
      </c>
      <c r="F617" s="161" t="s">
        <v>403</v>
      </c>
      <c r="G617" s="162" t="s">
        <v>592</v>
      </c>
      <c r="H617" s="250">
        <v>2500</v>
      </c>
      <c r="I617" s="162" t="s">
        <v>865</v>
      </c>
      <c r="J617" s="165" t="s">
        <v>15</v>
      </c>
      <c r="K617" s="294"/>
      <c r="L617" s="2"/>
    </row>
    <row r="618" spans="1:12" x14ac:dyDescent="0.35">
      <c r="A618" s="161">
        <v>2021149</v>
      </c>
      <c r="B618" s="160">
        <v>44422</v>
      </c>
      <c r="C618" s="82">
        <v>2021</v>
      </c>
      <c r="D618" s="166" t="s">
        <v>884</v>
      </c>
      <c r="E618" s="161" t="s">
        <v>11</v>
      </c>
      <c r="F618" s="161" t="s">
        <v>406</v>
      </c>
      <c r="G618" s="162" t="s">
        <v>885</v>
      </c>
      <c r="H618" s="250">
        <v>2200</v>
      </c>
      <c r="I618" s="162" t="s">
        <v>810</v>
      </c>
      <c r="J618" s="165" t="s">
        <v>15</v>
      </c>
      <c r="K618" s="294"/>
      <c r="L618" s="2"/>
    </row>
    <row r="619" spans="1:12" x14ac:dyDescent="0.35">
      <c r="A619" s="161">
        <v>2021151</v>
      </c>
      <c r="B619" s="160">
        <v>44424</v>
      </c>
      <c r="C619" s="82">
        <v>2021</v>
      </c>
      <c r="D619" s="166" t="s">
        <v>478</v>
      </c>
      <c r="E619" s="161" t="s">
        <v>11</v>
      </c>
      <c r="F619" s="161" t="s">
        <v>886</v>
      </c>
      <c r="G619" s="162" t="s">
        <v>720</v>
      </c>
      <c r="H619" s="250">
        <v>1200</v>
      </c>
      <c r="I619" s="162" t="s">
        <v>881</v>
      </c>
      <c r="J619" s="165" t="s">
        <v>15</v>
      </c>
      <c r="K619" s="294"/>
      <c r="L619" s="2"/>
    </row>
    <row r="620" spans="1:12" x14ac:dyDescent="0.35">
      <c r="A620" s="161">
        <v>2021154</v>
      </c>
      <c r="B620" s="160">
        <v>44420</v>
      </c>
      <c r="C620" s="82">
        <v>2021</v>
      </c>
      <c r="D620" s="166" t="s">
        <v>887</v>
      </c>
      <c r="E620" s="161" t="s">
        <v>11</v>
      </c>
      <c r="F620" s="161" t="s">
        <v>213</v>
      </c>
      <c r="G620" s="162" t="s">
        <v>402</v>
      </c>
      <c r="H620" s="250">
        <v>2100</v>
      </c>
      <c r="I620" s="162" t="s">
        <v>810</v>
      </c>
      <c r="J620" s="165" t="s">
        <v>34</v>
      </c>
      <c r="K620" s="294"/>
      <c r="L620" s="2"/>
    </row>
    <row r="621" spans="1:12" x14ac:dyDescent="0.35">
      <c r="A621" s="161">
        <v>2021155</v>
      </c>
      <c r="B621" s="160">
        <v>44428</v>
      </c>
      <c r="C621" s="82">
        <v>2021</v>
      </c>
      <c r="D621" s="166" t="s">
        <v>53</v>
      </c>
      <c r="E621" s="161" t="s">
        <v>20</v>
      </c>
      <c r="F621" s="161" t="s">
        <v>548</v>
      </c>
      <c r="G621" s="162" t="s">
        <v>59</v>
      </c>
      <c r="H621" s="250">
        <v>10500</v>
      </c>
      <c r="I621" s="162" t="s">
        <v>794</v>
      </c>
      <c r="J621" s="165" t="s">
        <v>15</v>
      </c>
      <c r="K621" s="294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1" t="s">
        <v>267</v>
      </c>
      <c r="E622" s="16" t="s">
        <v>11</v>
      </c>
      <c r="F622" s="161" t="s">
        <v>163</v>
      </c>
      <c r="G622" s="162" t="s">
        <v>885</v>
      </c>
      <c r="H622" s="250">
        <v>200</v>
      </c>
      <c r="I622" s="162" t="s">
        <v>810</v>
      </c>
      <c r="J622" s="165" t="s">
        <v>15</v>
      </c>
      <c r="K622" s="294"/>
      <c r="L622" s="2"/>
    </row>
    <row r="623" spans="1:12" x14ac:dyDescent="0.35">
      <c r="A623" s="161">
        <v>2021158</v>
      </c>
      <c r="B623" s="160">
        <v>44429</v>
      </c>
      <c r="C623" s="82">
        <v>2021</v>
      </c>
      <c r="D623" s="161" t="s">
        <v>53</v>
      </c>
      <c r="E623" s="161" t="s">
        <v>11</v>
      </c>
      <c r="F623" s="161" t="s">
        <v>21</v>
      </c>
      <c r="G623" s="162" t="s">
        <v>107</v>
      </c>
      <c r="H623" s="250">
        <v>4500</v>
      </c>
      <c r="I623" s="162" t="s">
        <v>794</v>
      </c>
      <c r="J623" s="165" t="s">
        <v>76</v>
      </c>
      <c r="K623" s="294"/>
      <c r="L623" s="2"/>
    </row>
    <row r="624" spans="1:12" x14ac:dyDescent="0.35">
      <c r="A624" s="161">
        <v>2021162</v>
      </c>
      <c r="B624" s="160">
        <v>44436</v>
      </c>
      <c r="C624" s="82">
        <v>2021</v>
      </c>
      <c r="D624" s="161" t="s">
        <v>44</v>
      </c>
      <c r="E624" s="161" t="s">
        <v>11</v>
      </c>
      <c r="F624" s="161" t="s">
        <v>93</v>
      </c>
      <c r="G624" s="162" t="s">
        <v>94</v>
      </c>
      <c r="H624" s="250">
        <v>300</v>
      </c>
      <c r="I624" s="162" t="s">
        <v>888</v>
      </c>
      <c r="J624" s="165" t="s">
        <v>76</v>
      </c>
      <c r="K624" s="294"/>
      <c r="L624" s="2"/>
    </row>
    <row r="625" spans="1:12" x14ac:dyDescent="0.35">
      <c r="A625" s="161">
        <v>2021168</v>
      </c>
      <c r="B625" s="160">
        <v>44436</v>
      </c>
      <c r="C625" s="82">
        <v>2021</v>
      </c>
      <c r="D625" s="161" t="s">
        <v>44</v>
      </c>
      <c r="E625" s="161" t="s">
        <v>45</v>
      </c>
      <c r="F625" s="161" t="s">
        <v>889</v>
      </c>
      <c r="G625" s="162" t="s">
        <v>147</v>
      </c>
      <c r="H625" s="250">
        <v>7000</v>
      </c>
      <c r="I625" s="162" t="s">
        <v>890</v>
      </c>
      <c r="J625" s="165" t="s">
        <v>76</v>
      </c>
      <c r="K625" s="294"/>
      <c r="L625" s="2"/>
    </row>
    <row r="626" spans="1:12" x14ac:dyDescent="0.35">
      <c r="A626" s="161">
        <v>2021171</v>
      </c>
      <c r="B626" s="160">
        <v>44444</v>
      </c>
      <c r="C626" s="82">
        <v>2021</v>
      </c>
      <c r="D626" s="161" t="s">
        <v>44</v>
      </c>
      <c r="E626" s="161" t="s">
        <v>11</v>
      </c>
      <c r="F626" s="161" t="s">
        <v>891</v>
      </c>
      <c r="G626" s="162" t="s">
        <v>892</v>
      </c>
      <c r="H626" s="250">
        <v>450</v>
      </c>
      <c r="I626" s="162" t="s">
        <v>893</v>
      </c>
      <c r="J626" s="165" t="s">
        <v>76</v>
      </c>
      <c r="K626" s="294"/>
      <c r="L626" s="2"/>
    </row>
    <row r="627" spans="1:12" x14ac:dyDescent="0.35">
      <c r="A627" s="161">
        <v>2021176</v>
      </c>
      <c r="B627" s="160">
        <v>44421</v>
      </c>
      <c r="C627" s="82">
        <v>2021</v>
      </c>
      <c r="D627" s="161" t="s">
        <v>19</v>
      </c>
      <c r="E627" s="161" t="s">
        <v>45</v>
      </c>
      <c r="F627" s="161" t="s">
        <v>257</v>
      </c>
      <c r="G627" s="162" t="s">
        <v>894</v>
      </c>
      <c r="H627" s="250">
        <v>350</v>
      </c>
      <c r="I627" s="162" t="s">
        <v>865</v>
      </c>
      <c r="J627" s="165" t="s">
        <v>76</v>
      </c>
      <c r="K627" s="294"/>
      <c r="L627" s="2"/>
    </row>
    <row r="628" spans="1:12" x14ac:dyDescent="0.35">
      <c r="A628" s="161">
        <v>2021179</v>
      </c>
      <c r="B628" s="160">
        <v>44448</v>
      </c>
      <c r="C628" s="82">
        <v>2021</v>
      </c>
      <c r="D628" s="161" t="s">
        <v>44</v>
      </c>
      <c r="E628" s="161" t="s">
        <v>20</v>
      </c>
      <c r="F628" s="161" t="s">
        <v>895</v>
      </c>
      <c r="G628" s="162" t="s">
        <v>896</v>
      </c>
      <c r="H628" s="250">
        <v>4000</v>
      </c>
      <c r="I628" s="162" t="s">
        <v>806</v>
      </c>
      <c r="J628" s="165" t="s">
        <v>15</v>
      </c>
      <c r="K628" s="294"/>
      <c r="L628" s="2"/>
    </row>
    <row r="629" spans="1:12" x14ac:dyDescent="0.35">
      <c r="A629" s="161">
        <v>2021180</v>
      </c>
      <c r="B629" s="160">
        <v>44452</v>
      </c>
      <c r="C629" s="82">
        <v>2021</v>
      </c>
      <c r="D629" s="161" t="s">
        <v>44</v>
      </c>
      <c r="E629" s="161" t="s">
        <v>20</v>
      </c>
      <c r="F629" s="161" t="s">
        <v>471</v>
      </c>
      <c r="G629" s="162" t="s">
        <v>276</v>
      </c>
      <c r="H629" s="250">
        <v>2700</v>
      </c>
      <c r="I629" s="162" t="s">
        <v>806</v>
      </c>
      <c r="J629" s="165" t="s">
        <v>76</v>
      </c>
      <c r="K629" s="294"/>
      <c r="L629" s="2"/>
    </row>
    <row r="630" spans="1:12" x14ac:dyDescent="0.35">
      <c r="A630" s="161">
        <v>2021183</v>
      </c>
      <c r="B630" s="160">
        <v>44449</v>
      </c>
      <c r="C630" s="82">
        <v>2021</v>
      </c>
      <c r="D630" s="161" t="s">
        <v>694</v>
      </c>
      <c r="E630" s="161" t="s">
        <v>11</v>
      </c>
      <c r="F630" s="161" t="s">
        <v>116</v>
      </c>
      <c r="G630" s="162" t="s">
        <v>423</v>
      </c>
      <c r="H630" s="250">
        <v>2300</v>
      </c>
      <c r="I630" s="162" t="s">
        <v>810</v>
      </c>
      <c r="J630" s="165" t="s">
        <v>76</v>
      </c>
      <c r="K630" s="294"/>
      <c r="L630" s="2"/>
    </row>
    <row r="631" spans="1:12" x14ac:dyDescent="0.35">
      <c r="A631" s="161">
        <v>2021195</v>
      </c>
      <c r="B631" s="160">
        <v>44455</v>
      </c>
      <c r="C631" s="82">
        <v>2021</v>
      </c>
      <c r="D631" s="161" t="s">
        <v>19</v>
      </c>
      <c r="E631" s="161" t="s">
        <v>20</v>
      </c>
      <c r="F631" s="161" t="s">
        <v>177</v>
      </c>
      <c r="G631" s="162" t="s">
        <v>63</v>
      </c>
      <c r="H631" s="250">
        <v>2000</v>
      </c>
      <c r="I631" s="162" t="s">
        <v>788</v>
      </c>
      <c r="J631" s="165" t="s">
        <v>34</v>
      </c>
      <c r="K631" s="294"/>
      <c r="L631" s="2"/>
    </row>
    <row r="632" spans="1:12" x14ac:dyDescent="0.35">
      <c r="A632" s="161">
        <v>2021196</v>
      </c>
      <c r="B632" s="160">
        <v>44437</v>
      </c>
      <c r="C632" s="82">
        <v>2021</v>
      </c>
      <c r="D632" s="161" t="s">
        <v>53</v>
      </c>
      <c r="E632" s="161" t="s">
        <v>11</v>
      </c>
      <c r="F632" s="161" t="s">
        <v>73</v>
      </c>
      <c r="G632" s="162" t="s">
        <v>377</v>
      </c>
      <c r="H632" s="250">
        <v>1000</v>
      </c>
      <c r="I632" s="162" t="s">
        <v>788</v>
      </c>
      <c r="J632" s="165" t="s">
        <v>76</v>
      </c>
      <c r="K632" s="294"/>
      <c r="L632" s="2"/>
    </row>
    <row r="633" spans="1:12" x14ac:dyDescent="0.35">
      <c r="A633" s="161">
        <v>2021198</v>
      </c>
      <c r="B633" s="160">
        <v>44466</v>
      </c>
      <c r="C633" s="82">
        <v>2021</v>
      </c>
      <c r="D633" s="161" t="s">
        <v>393</v>
      </c>
      <c r="E633" s="161" t="s">
        <v>20</v>
      </c>
      <c r="F633" s="161" t="s">
        <v>897</v>
      </c>
      <c r="G633" s="162" t="s">
        <v>171</v>
      </c>
      <c r="H633" s="250">
        <v>9000</v>
      </c>
      <c r="I633" s="162" t="s">
        <v>810</v>
      </c>
      <c r="J633" s="165" t="s">
        <v>15</v>
      </c>
      <c r="K633" s="294"/>
      <c r="L633" s="2"/>
    </row>
    <row r="634" spans="1:12" x14ac:dyDescent="0.35">
      <c r="A634" s="161">
        <v>2021200</v>
      </c>
      <c r="B634" s="160">
        <v>44468</v>
      </c>
      <c r="C634" s="82">
        <v>2021</v>
      </c>
      <c r="D634" s="161" t="s">
        <v>100</v>
      </c>
      <c r="E634" s="161" t="s">
        <v>11</v>
      </c>
      <c r="F634" s="161" t="s">
        <v>399</v>
      </c>
      <c r="G634" s="162" t="s">
        <v>541</v>
      </c>
      <c r="H634" s="250">
        <v>2500</v>
      </c>
      <c r="I634" s="162" t="s">
        <v>810</v>
      </c>
      <c r="J634" s="165" t="s">
        <v>15</v>
      </c>
      <c r="K634" s="294"/>
      <c r="L634" s="2"/>
    </row>
    <row r="635" spans="1:12" x14ac:dyDescent="0.35">
      <c r="A635" s="161">
        <v>2021203</v>
      </c>
      <c r="B635" s="160">
        <v>44451</v>
      </c>
      <c r="C635" s="82">
        <v>2021</v>
      </c>
      <c r="D635" s="301" t="s">
        <v>898</v>
      </c>
      <c r="E635" s="161" t="s">
        <v>11</v>
      </c>
      <c r="F635" s="161" t="s">
        <v>597</v>
      </c>
      <c r="G635" s="162" t="s">
        <v>899</v>
      </c>
      <c r="H635" s="250">
        <v>700</v>
      </c>
      <c r="I635" s="162" t="s">
        <v>810</v>
      </c>
      <c r="J635" s="165" t="s">
        <v>15</v>
      </c>
      <c r="K635" s="294"/>
      <c r="L635" s="2"/>
    </row>
    <row r="636" spans="1:12" x14ac:dyDescent="0.35">
      <c r="A636" s="161">
        <v>2021204</v>
      </c>
      <c r="B636" s="160">
        <v>44476</v>
      </c>
      <c r="C636" s="82">
        <v>2021</v>
      </c>
      <c r="D636" s="161" t="s">
        <v>900</v>
      </c>
      <c r="E636" s="161" t="s">
        <v>11</v>
      </c>
      <c r="F636" s="161" t="s">
        <v>374</v>
      </c>
      <c r="G636" s="162" t="s">
        <v>571</v>
      </c>
      <c r="H636" s="250">
        <v>800</v>
      </c>
      <c r="I636" s="162" t="s">
        <v>810</v>
      </c>
      <c r="J636" s="165" t="s">
        <v>76</v>
      </c>
      <c r="K636" s="294"/>
      <c r="L636" s="2"/>
    </row>
    <row r="637" spans="1:12" x14ac:dyDescent="0.35">
      <c r="A637" s="161">
        <v>2021205</v>
      </c>
      <c r="B637" s="160">
        <v>44459</v>
      </c>
      <c r="C637" s="82">
        <v>2021</v>
      </c>
      <c r="D637" s="161" t="s">
        <v>901</v>
      </c>
      <c r="E637" s="161" t="s">
        <v>26</v>
      </c>
      <c r="F637" s="161" t="s">
        <v>664</v>
      </c>
      <c r="G637" s="162" t="s">
        <v>518</v>
      </c>
      <c r="H637" s="250">
        <v>2700</v>
      </c>
      <c r="I637" s="162" t="s">
        <v>810</v>
      </c>
      <c r="J637" s="165" t="s">
        <v>15</v>
      </c>
      <c r="K637" s="294"/>
      <c r="L637" s="2"/>
    </row>
    <row r="638" spans="1:12" x14ac:dyDescent="0.35">
      <c r="A638" s="161">
        <v>2021207</v>
      </c>
      <c r="B638" s="160">
        <v>44451</v>
      </c>
      <c r="C638" s="82">
        <v>2021</v>
      </c>
      <c r="D638" s="161" t="s">
        <v>109</v>
      </c>
      <c r="E638" s="161" t="s">
        <v>11</v>
      </c>
      <c r="F638" s="161" t="s">
        <v>803</v>
      </c>
      <c r="G638" s="162" t="s">
        <v>592</v>
      </c>
      <c r="H638" s="250">
        <v>2300</v>
      </c>
      <c r="I638" s="162" t="s">
        <v>804</v>
      </c>
      <c r="J638" s="165" t="s">
        <v>34</v>
      </c>
      <c r="K638" s="294"/>
      <c r="L638" s="2"/>
    </row>
    <row r="639" spans="1:12" x14ac:dyDescent="0.35">
      <c r="A639" s="161">
        <v>2021210</v>
      </c>
      <c r="B639" s="160">
        <v>44476</v>
      </c>
      <c r="C639" s="82">
        <v>2021</v>
      </c>
      <c r="D639" s="164" t="s">
        <v>845</v>
      </c>
      <c r="E639" s="161" t="s">
        <v>11</v>
      </c>
      <c r="F639" s="161" t="s">
        <v>146</v>
      </c>
      <c r="G639" s="162" t="s">
        <v>658</v>
      </c>
      <c r="H639" s="250">
        <v>400</v>
      </c>
      <c r="I639" s="162" t="s">
        <v>810</v>
      </c>
      <c r="J639" s="165" t="s">
        <v>24</v>
      </c>
      <c r="K639" s="294"/>
      <c r="L639" s="2"/>
    </row>
    <row r="640" spans="1:12" x14ac:dyDescent="0.35">
      <c r="A640" s="161">
        <v>2021214</v>
      </c>
      <c r="B640" s="160">
        <v>44477</v>
      </c>
      <c r="C640" s="82">
        <v>2021</v>
      </c>
      <c r="D640" s="161" t="s">
        <v>53</v>
      </c>
      <c r="E640" s="161" t="s">
        <v>11</v>
      </c>
      <c r="F640" s="161" t="s">
        <v>198</v>
      </c>
      <c r="G640" s="162" t="s">
        <v>59</v>
      </c>
      <c r="H640" s="250">
        <v>4000</v>
      </c>
      <c r="I640" s="162" t="s">
        <v>794</v>
      </c>
      <c r="J640" s="165" t="s">
        <v>76</v>
      </c>
      <c r="K640" s="294"/>
      <c r="L640" s="2"/>
    </row>
    <row r="641" spans="1:12" x14ac:dyDescent="0.35">
      <c r="A641" s="161">
        <v>2021215</v>
      </c>
      <c r="B641" s="160">
        <v>44479</v>
      </c>
      <c r="C641" s="82">
        <v>2021</v>
      </c>
      <c r="D641" s="161" t="s">
        <v>44</v>
      </c>
      <c r="E641" s="161" t="s">
        <v>11</v>
      </c>
      <c r="F641" s="161" t="s">
        <v>902</v>
      </c>
      <c r="G641" s="162" t="s">
        <v>903</v>
      </c>
      <c r="H641" s="250">
        <v>3300</v>
      </c>
      <c r="I641" s="162" t="s">
        <v>799</v>
      </c>
      <c r="J641" s="165" t="s">
        <v>34</v>
      </c>
      <c r="K641" s="294"/>
      <c r="L641" s="2"/>
    </row>
    <row r="642" spans="1:12" x14ac:dyDescent="0.35">
      <c r="A642" s="161">
        <v>2021216</v>
      </c>
      <c r="B642" s="160">
        <v>44480</v>
      </c>
      <c r="C642" s="82">
        <v>2021</v>
      </c>
      <c r="D642" s="161" t="s">
        <v>44</v>
      </c>
      <c r="E642" s="161" t="s">
        <v>45</v>
      </c>
      <c r="F642" s="161" t="s">
        <v>529</v>
      </c>
      <c r="G642" s="162" t="s">
        <v>147</v>
      </c>
      <c r="H642" s="250">
        <v>9700</v>
      </c>
      <c r="I642" s="162" t="s">
        <v>904</v>
      </c>
      <c r="J642" s="165" t="s">
        <v>15</v>
      </c>
      <c r="K642" s="294"/>
      <c r="L642" s="2"/>
    </row>
    <row r="643" spans="1:12" x14ac:dyDescent="0.35">
      <c r="A643" s="161">
        <v>2021219</v>
      </c>
      <c r="B643" s="160">
        <v>44491</v>
      </c>
      <c r="C643" s="82">
        <v>2021</v>
      </c>
      <c r="D643" s="161" t="s">
        <v>19</v>
      </c>
      <c r="E643" s="161" t="s">
        <v>11</v>
      </c>
      <c r="F643" s="161" t="s">
        <v>246</v>
      </c>
      <c r="G643" s="162" t="s">
        <v>905</v>
      </c>
      <c r="H643" s="250">
        <v>4800</v>
      </c>
      <c r="I643" s="162" t="s">
        <v>906</v>
      </c>
      <c r="J643" s="165" t="s">
        <v>34</v>
      </c>
      <c r="K643" s="294"/>
      <c r="L643" s="2"/>
    </row>
    <row r="644" spans="1:12" x14ac:dyDescent="0.35">
      <c r="A644" s="161">
        <v>2021221</v>
      </c>
      <c r="B644" s="160">
        <v>44492</v>
      </c>
      <c r="C644" s="82">
        <v>2021</v>
      </c>
      <c r="D644" s="161" t="s">
        <v>701</v>
      </c>
      <c r="E644" s="161" t="s">
        <v>20</v>
      </c>
      <c r="F644" s="161" t="s">
        <v>682</v>
      </c>
      <c r="G644" s="162" t="s">
        <v>652</v>
      </c>
      <c r="H644" s="250">
        <v>1800</v>
      </c>
      <c r="I644" s="162" t="s">
        <v>879</v>
      </c>
      <c r="J644" s="165" t="s">
        <v>34</v>
      </c>
      <c r="K644" s="294"/>
      <c r="L644" s="2"/>
    </row>
    <row r="645" spans="1:12" x14ac:dyDescent="0.35">
      <c r="A645" s="161">
        <v>2021222</v>
      </c>
      <c r="B645" s="160">
        <v>44492</v>
      </c>
      <c r="C645" s="82">
        <v>2021</v>
      </c>
      <c r="D645" s="161" t="s">
        <v>166</v>
      </c>
      <c r="E645" s="161" t="s">
        <v>11</v>
      </c>
      <c r="F645" s="161" t="s">
        <v>682</v>
      </c>
      <c r="G645" s="162" t="s">
        <v>652</v>
      </c>
      <c r="H645" s="250">
        <v>1200</v>
      </c>
      <c r="I645" s="162" t="s">
        <v>879</v>
      </c>
      <c r="J645" s="165" t="s">
        <v>15</v>
      </c>
      <c r="K645" s="294"/>
      <c r="L645" s="2"/>
    </row>
    <row r="646" spans="1:12" x14ac:dyDescent="0.35">
      <c r="A646" s="161">
        <v>2021224</v>
      </c>
      <c r="B646" s="160">
        <v>44495</v>
      </c>
      <c r="C646" s="82">
        <v>2021</v>
      </c>
      <c r="D646" s="161" t="s">
        <v>53</v>
      </c>
      <c r="E646" s="161" t="s">
        <v>11</v>
      </c>
      <c r="F646" s="161" t="s">
        <v>777</v>
      </c>
      <c r="G646" s="162" t="s">
        <v>907</v>
      </c>
      <c r="H646" s="250">
        <v>1000</v>
      </c>
      <c r="I646" s="162" t="s">
        <v>908</v>
      </c>
      <c r="J646" s="165" t="s">
        <v>76</v>
      </c>
      <c r="K646" s="294"/>
      <c r="L646" s="2"/>
    </row>
    <row r="647" spans="1:12" x14ac:dyDescent="0.35">
      <c r="A647" s="161">
        <v>2021226</v>
      </c>
      <c r="B647" s="160">
        <v>44504</v>
      </c>
      <c r="C647" s="82">
        <v>2021</v>
      </c>
      <c r="D647" s="161" t="s">
        <v>909</v>
      </c>
      <c r="E647" s="161" t="s">
        <v>11</v>
      </c>
      <c r="F647" s="161" t="s">
        <v>910</v>
      </c>
      <c r="G647" s="162" t="s">
        <v>571</v>
      </c>
      <c r="H647" s="250">
        <v>1600</v>
      </c>
      <c r="I647" s="162" t="s">
        <v>810</v>
      </c>
      <c r="J647" s="165" t="s">
        <v>34</v>
      </c>
      <c r="K647" s="294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1" t="s">
        <v>765</v>
      </c>
      <c r="G648" s="162" t="s">
        <v>311</v>
      </c>
      <c r="H648" s="250">
        <v>2200</v>
      </c>
      <c r="I648" s="162" t="s">
        <v>810</v>
      </c>
      <c r="J648" s="165" t="s">
        <v>43</v>
      </c>
      <c r="K648" s="294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1" t="s">
        <v>93</v>
      </c>
      <c r="G649" s="162" t="s">
        <v>911</v>
      </c>
      <c r="H649" s="250">
        <v>21000</v>
      </c>
      <c r="I649" s="162" t="s">
        <v>912</v>
      </c>
      <c r="J649" s="165" t="s">
        <v>34</v>
      </c>
      <c r="K649" s="294"/>
      <c r="L649" s="2"/>
    </row>
    <row r="650" spans="1:12" x14ac:dyDescent="0.35">
      <c r="A650" s="161">
        <v>2021238</v>
      </c>
      <c r="B650" s="160">
        <v>44529</v>
      </c>
      <c r="C650" s="82">
        <v>2021</v>
      </c>
      <c r="D650" s="161" t="s">
        <v>913</v>
      </c>
      <c r="E650" s="161" t="s">
        <v>11</v>
      </c>
      <c r="F650" s="161" t="s">
        <v>914</v>
      </c>
      <c r="G650" s="162" t="s">
        <v>558</v>
      </c>
      <c r="H650" s="250">
        <v>16000</v>
      </c>
      <c r="I650" s="162" t="s">
        <v>904</v>
      </c>
      <c r="J650" s="165" t="s">
        <v>15</v>
      </c>
      <c r="K650" s="294"/>
      <c r="L650" s="2"/>
    </row>
    <row r="651" spans="1:12" x14ac:dyDescent="0.35">
      <c r="A651" s="161">
        <v>2021240</v>
      </c>
      <c r="B651" s="160">
        <v>44455</v>
      </c>
      <c r="C651" s="82">
        <v>2021</v>
      </c>
      <c r="D651" s="161" t="s">
        <v>915</v>
      </c>
      <c r="E651" s="161" t="s">
        <v>11</v>
      </c>
      <c r="F651" s="161" t="s">
        <v>266</v>
      </c>
      <c r="G651" s="162" t="s">
        <v>107</v>
      </c>
      <c r="H651" s="250">
        <v>1700</v>
      </c>
      <c r="I651" s="162" t="s">
        <v>810</v>
      </c>
      <c r="J651" s="165" t="s">
        <v>15</v>
      </c>
      <c r="K651" s="294"/>
      <c r="L651" s="2"/>
    </row>
    <row r="652" spans="1:12" x14ac:dyDescent="0.35">
      <c r="A652" s="161">
        <v>2021243</v>
      </c>
      <c r="B652" s="160">
        <v>44535</v>
      </c>
      <c r="C652" s="82">
        <v>2021</v>
      </c>
      <c r="D652" s="161" t="s">
        <v>430</v>
      </c>
      <c r="E652" s="161" t="s">
        <v>11</v>
      </c>
      <c r="F652" s="161" t="s">
        <v>198</v>
      </c>
      <c r="G652" s="162" t="s">
        <v>174</v>
      </c>
      <c r="H652" s="250">
        <v>1500</v>
      </c>
      <c r="I652" s="162" t="s">
        <v>916</v>
      </c>
      <c r="J652" s="165" t="s">
        <v>15</v>
      </c>
      <c r="K652" s="294"/>
      <c r="L652" s="2"/>
    </row>
    <row r="653" spans="1:12" x14ac:dyDescent="0.35">
      <c r="A653" s="161">
        <v>2021247</v>
      </c>
      <c r="B653" s="160">
        <v>44545</v>
      </c>
      <c r="C653" s="82">
        <v>2021</v>
      </c>
      <c r="D653" s="161" t="s">
        <v>44</v>
      </c>
      <c r="E653" s="161" t="s">
        <v>20</v>
      </c>
      <c r="F653" s="161" t="s">
        <v>308</v>
      </c>
      <c r="G653" s="162" t="s">
        <v>335</v>
      </c>
      <c r="H653" s="250">
        <v>3500</v>
      </c>
      <c r="I653" s="162" t="s">
        <v>806</v>
      </c>
      <c r="J653" s="165" t="s">
        <v>15</v>
      </c>
      <c r="K653" s="294"/>
      <c r="L653" s="2"/>
    </row>
    <row r="654" spans="1:12" x14ac:dyDescent="0.35">
      <c r="A654" s="161">
        <v>2021249</v>
      </c>
      <c r="B654" s="160">
        <v>44548</v>
      </c>
      <c r="C654" s="82">
        <v>2021</v>
      </c>
      <c r="D654" s="161" t="s">
        <v>53</v>
      </c>
      <c r="E654" s="161" t="s">
        <v>20</v>
      </c>
      <c r="F654" s="161" t="s">
        <v>173</v>
      </c>
      <c r="G654" s="162" t="s">
        <v>222</v>
      </c>
      <c r="H654" s="250">
        <v>6000</v>
      </c>
      <c r="I654" s="162" t="s">
        <v>794</v>
      </c>
      <c r="J654" s="165" t="s">
        <v>15</v>
      </c>
      <c r="K654" s="294"/>
      <c r="L654" s="2"/>
    </row>
    <row r="655" spans="1:12" x14ac:dyDescent="0.35">
      <c r="A655" s="161">
        <v>2021250</v>
      </c>
      <c r="B655" s="160">
        <v>44555</v>
      </c>
      <c r="C655" s="82">
        <v>2021</v>
      </c>
      <c r="D655" s="161" t="s">
        <v>235</v>
      </c>
      <c r="E655" s="161" t="s">
        <v>11</v>
      </c>
      <c r="F655" s="161" t="s">
        <v>917</v>
      </c>
      <c r="G655" s="162" t="s">
        <v>171</v>
      </c>
      <c r="H655" s="250">
        <v>6000</v>
      </c>
      <c r="I655" s="162" t="s">
        <v>794</v>
      </c>
      <c r="J655" s="165" t="s">
        <v>15</v>
      </c>
      <c r="K655" s="294"/>
      <c r="L655" s="2"/>
    </row>
    <row r="656" spans="1:12" x14ac:dyDescent="0.35">
      <c r="A656" s="161">
        <v>2021252</v>
      </c>
      <c r="B656" s="160">
        <v>44517</v>
      </c>
      <c r="C656" s="82">
        <v>2021</v>
      </c>
      <c r="D656" s="161" t="s">
        <v>918</v>
      </c>
      <c r="E656" s="161" t="s">
        <v>11</v>
      </c>
      <c r="F656" s="161" t="s">
        <v>528</v>
      </c>
      <c r="G656" s="162" t="s">
        <v>911</v>
      </c>
      <c r="H656" s="250">
        <v>150</v>
      </c>
      <c r="I656" s="162" t="s">
        <v>810</v>
      </c>
      <c r="J656" s="165" t="s">
        <v>34</v>
      </c>
      <c r="K656" s="294"/>
      <c r="L656" s="2"/>
    </row>
    <row r="657" spans="1:14" x14ac:dyDescent="0.35">
      <c r="A657" s="161">
        <v>2021253</v>
      </c>
      <c r="B657" s="160">
        <v>44558</v>
      </c>
      <c r="C657" s="82">
        <v>2021</v>
      </c>
      <c r="D657" s="161" t="s">
        <v>53</v>
      </c>
      <c r="E657" s="161" t="s">
        <v>11</v>
      </c>
      <c r="F657" s="161" t="s">
        <v>177</v>
      </c>
      <c r="G657" s="162" t="s">
        <v>63</v>
      </c>
      <c r="H657" s="250">
        <v>2000</v>
      </c>
      <c r="I657" s="162" t="s">
        <v>788</v>
      </c>
      <c r="J657" s="165" t="s">
        <v>34</v>
      </c>
      <c r="K657" s="294"/>
      <c r="L657" s="2"/>
    </row>
    <row r="658" spans="1:14" ht="15" thickBot="1" x14ac:dyDescent="0.4">
      <c r="A658" s="76">
        <v>2021254</v>
      </c>
      <c r="B658" s="77">
        <v>44400</v>
      </c>
      <c r="C658" s="275">
        <v>2021</v>
      </c>
      <c r="D658" s="76" t="s">
        <v>53</v>
      </c>
      <c r="E658" s="76" t="s">
        <v>20</v>
      </c>
      <c r="F658" s="76" t="s">
        <v>120</v>
      </c>
      <c r="G658" s="276" t="s">
        <v>238</v>
      </c>
      <c r="H658" s="277">
        <v>4500</v>
      </c>
      <c r="I658" s="276" t="s">
        <v>794</v>
      </c>
      <c r="J658" s="146" t="s">
        <v>76</v>
      </c>
      <c r="K658" s="294"/>
      <c r="L658" s="2"/>
    </row>
    <row r="659" spans="1:14" x14ac:dyDescent="0.35">
      <c r="A659" s="32">
        <v>2022006</v>
      </c>
      <c r="B659" s="33">
        <v>44587</v>
      </c>
      <c r="C659" s="272">
        <v>2022</v>
      </c>
      <c r="D659" s="32" t="s">
        <v>919</v>
      </c>
      <c r="E659" s="32" t="s">
        <v>11</v>
      </c>
      <c r="F659" s="32" t="s">
        <v>374</v>
      </c>
      <c r="G659" s="273" t="s">
        <v>234</v>
      </c>
      <c r="H659" s="274">
        <v>2800</v>
      </c>
      <c r="I659" s="273" t="s">
        <v>810</v>
      </c>
      <c r="J659" s="142" t="s">
        <v>34</v>
      </c>
      <c r="K659" s="294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19" t="s">
        <v>921</v>
      </c>
      <c r="H660" s="252">
        <v>4600</v>
      </c>
      <c r="I660" s="219" t="s">
        <v>922</v>
      </c>
      <c r="J660" s="134" t="s">
        <v>34</v>
      </c>
      <c r="K660" s="294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19" t="s">
        <v>221</v>
      </c>
      <c r="H661" s="252">
        <v>430</v>
      </c>
      <c r="I661" s="219" t="s">
        <v>916</v>
      </c>
      <c r="J661" s="134" t="s">
        <v>34</v>
      </c>
      <c r="K661" s="294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19" t="s">
        <v>923</v>
      </c>
      <c r="H662" s="252">
        <v>11000</v>
      </c>
      <c r="I662" s="219" t="s">
        <v>924</v>
      </c>
      <c r="J662" s="134" t="s">
        <v>76</v>
      </c>
      <c r="K662" s="294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1" t="s">
        <v>100</v>
      </c>
      <c r="E663" s="16" t="s">
        <v>11</v>
      </c>
      <c r="F663" s="222" t="s">
        <v>925</v>
      </c>
      <c r="G663" s="219" t="s">
        <v>926</v>
      </c>
      <c r="H663" s="252">
        <v>300</v>
      </c>
      <c r="I663" s="219" t="s">
        <v>788</v>
      </c>
      <c r="J663" s="134" t="s">
        <v>43</v>
      </c>
      <c r="K663" s="294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19" t="s">
        <v>927</v>
      </c>
      <c r="H664" s="252">
        <v>3200</v>
      </c>
      <c r="I664" s="219" t="s">
        <v>810</v>
      </c>
      <c r="J664" s="134" t="s">
        <v>15</v>
      </c>
      <c r="K664" s="294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1" t="s">
        <v>855</v>
      </c>
      <c r="E665" s="16" t="s">
        <v>11</v>
      </c>
      <c r="F665" s="222" t="s">
        <v>761</v>
      </c>
      <c r="G665" s="219" t="s">
        <v>928</v>
      </c>
      <c r="H665" s="252">
        <v>300</v>
      </c>
      <c r="I665" s="219" t="s">
        <v>810</v>
      </c>
      <c r="J665" s="134" t="s">
        <v>34</v>
      </c>
      <c r="K665" s="294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19" t="s">
        <v>619</v>
      </c>
      <c r="H666" s="252">
        <v>8400</v>
      </c>
      <c r="I666" s="219" t="s">
        <v>794</v>
      </c>
      <c r="J666" s="134" t="s">
        <v>34</v>
      </c>
      <c r="K666" s="294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19" t="s">
        <v>178</v>
      </c>
      <c r="H667" s="252">
        <v>8000</v>
      </c>
      <c r="I667" s="219" t="s">
        <v>794</v>
      </c>
      <c r="J667" s="134" t="s">
        <v>76</v>
      </c>
      <c r="K667" s="294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19" t="s">
        <v>545</v>
      </c>
      <c r="H668" s="252">
        <v>1500</v>
      </c>
      <c r="I668" s="219" t="s">
        <v>810</v>
      </c>
      <c r="J668" s="134" t="s">
        <v>15</v>
      </c>
      <c r="K668" s="294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19" t="s">
        <v>268</v>
      </c>
      <c r="H669" s="259">
        <v>2200</v>
      </c>
      <c r="I669" s="219" t="s">
        <v>792</v>
      </c>
      <c r="J669" s="134" t="s">
        <v>15</v>
      </c>
      <c r="K669" s="294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1" t="s">
        <v>1021</v>
      </c>
      <c r="E670" s="16" t="s">
        <v>11</v>
      </c>
      <c r="F670" s="16" t="s">
        <v>1022</v>
      </c>
      <c r="G670" s="219" t="s">
        <v>1023</v>
      </c>
      <c r="H670" s="259">
        <v>100</v>
      </c>
      <c r="I670" s="219" t="s">
        <v>810</v>
      </c>
      <c r="J670" s="134" t="s">
        <v>15</v>
      </c>
      <c r="K670" s="294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19" t="s">
        <v>311</v>
      </c>
      <c r="H671" s="259">
        <v>6500</v>
      </c>
      <c r="I671" s="219" t="s">
        <v>931</v>
      </c>
      <c r="J671" s="134" t="s">
        <v>15</v>
      </c>
      <c r="K671" s="294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19" t="s">
        <v>314</v>
      </c>
      <c r="H672" s="259">
        <v>5500</v>
      </c>
      <c r="I672" s="219" t="s">
        <v>794</v>
      </c>
      <c r="J672" s="134" t="s">
        <v>15</v>
      </c>
      <c r="K672" s="294"/>
      <c r="L672" s="2"/>
      <c r="N672" s="221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19" t="s">
        <v>407</v>
      </c>
      <c r="H673" s="259">
        <v>1900</v>
      </c>
      <c r="I673" s="219" t="s">
        <v>810</v>
      </c>
      <c r="J673" s="134" t="s">
        <v>15</v>
      </c>
      <c r="K673" s="294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19" t="s">
        <v>482</v>
      </c>
      <c r="H674" s="259">
        <v>4000</v>
      </c>
      <c r="I674" s="219" t="s">
        <v>801</v>
      </c>
      <c r="J674" s="134" t="s">
        <v>34</v>
      </c>
      <c r="K674" s="294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1" t="s">
        <v>100</v>
      </c>
      <c r="E675" s="16" t="s">
        <v>11</v>
      </c>
      <c r="F675" s="16" t="s">
        <v>554</v>
      </c>
      <c r="G675" s="219" t="s">
        <v>150</v>
      </c>
      <c r="H675" s="259">
        <v>1300</v>
      </c>
      <c r="I675" s="219" t="s">
        <v>810</v>
      </c>
      <c r="J675" s="134" t="s">
        <v>15</v>
      </c>
      <c r="K675" s="294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19" t="s">
        <v>278</v>
      </c>
      <c r="H676" s="259">
        <v>3500</v>
      </c>
      <c r="I676" s="219" t="s">
        <v>932</v>
      </c>
      <c r="J676" s="134" t="s">
        <v>76</v>
      </c>
      <c r="K676" s="294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19" t="s">
        <v>541</v>
      </c>
      <c r="H677" s="259">
        <v>3700</v>
      </c>
      <c r="I677" s="219" t="s">
        <v>794</v>
      </c>
      <c r="J677" s="134" t="s">
        <v>76</v>
      </c>
      <c r="K677" s="294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19" t="s">
        <v>59</v>
      </c>
      <c r="H678" s="259">
        <v>2000</v>
      </c>
      <c r="I678" s="219" t="s">
        <v>841</v>
      </c>
      <c r="J678" s="134" t="s">
        <v>15</v>
      </c>
      <c r="K678" s="294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19" t="s">
        <v>673</v>
      </c>
      <c r="H679" s="259">
        <v>180</v>
      </c>
      <c r="I679" s="219" t="s">
        <v>810</v>
      </c>
      <c r="J679" s="134" t="s">
        <v>76</v>
      </c>
      <c r="K679" s="294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19" t="s">
        <v>174</v>
      </c>
      <c r="H680" s="259">
        <v>2800</v>
      </c>
      <c r="I680" s="219" t="s">
        <v>788</v>
      </c>
      <c r="J680" s="134" t="s">
        <v>15</v>
      </c>
      <c r="K680" s="294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19" t="s">
        <v>938</v>
      </c>
      <c r="H681" s="259">
        <v>600</v>
      </c>
      <c r="I681" s="219" t="s">
        <v>810</v>
      </c>
      <c r="J681" s="134" t="s">
        <v>34</v>
      </c>
      <c r="K681" s="294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1" t="s">
        <v>319</v>
      </c>
      <c r="E682" s="16" t="s">
        <v>11</v>
      </c>
      <c r="F682" s="16" t="s">
        <v>140</v>
      </c>
      <c r="G682" s="219" t="s">
        <v>756</v>
      </c>
      <c r="H682" s="259">
        <v>245</v>
      </c>
      <c r="I682" s="219" t="s">
        <v>810</v>
      </c>
      <c r="J682" s="134" t="s">
        <v>43</v>
      </c>
      <c r="K682" s="294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19" t="s">
        <v>443</v>
      </c>
      <c r="H683" s="259">
        <v>4200</v>
      </c>
      <c r="I683" s="219" t="s">
        <v>794</v>
      </c>
      <c r="J683" s="134" t="s">
        <v>15</v>
      </c>
      <c r="K683" s="294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19" t="s">
        <v>749</v>
      </c>
      <c r="H684" s="252">
        <v>200</v>
      </c>
      <c r="I684" s="219" t="s">
        <v>810</v>
      </c>
      <c r="J684" s="134" t="s">
        <v>15</v>
      </c>
      <c r="K684" s="294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19" t="s">
        <v>377</v>
      </c>
      <c r="H685" s="252">
        <v>1500</v>
      </c>
      <c r="I685" s="219" t="s">
        <v>788</v>
      </c>
      <c r="J685" s="134" t="s">
        <v>24</v>
      </c>
      <c r="K685" s="294"/>
      <c r="L685" s="2"/>
    </row>
    <row r="686" spans="1:12" s="265" customFormat="1" x14ac:dyDescent="0.35">
      <c r="A686" s="258">
        <v>2022097</v>
      </c>
      <c r="B686" s="260">
        <v>44713</v>
      </c>
      <c r="C686" s="261">
        <v>2022</v>
      </c>
      <c r="D686" s="302" t="s">
        <v>845</v>
      </c>
      <c r="E686" s="258" t="s">
        <v>11</v>
      </c>
      <c r="F686" s="258" t="s">
        <v>1010</v>
      </c>
      <c r="G686" s="262" t="s">
        <v>1011</v>
      </c>
      <c r="H686" s="259">
        <v>220</v>
      </c>
      <c r="I686" s="262" t="s">
        <v>792</v>
      </c>
      <c r="J686" s="263" t="s">
        <v>15</v>
      </c>
      <c r="K686" s="294"/>
      <c r="L686" s="264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19" t="s">
        <v>850</v>
      </c>
      <c r="H687" s="252">
        <v>1800</v>
      </c>
      <c r="I687" s="219" t="s">
        <v>810</v>
      </c>
      <c r="J687" s="134" t="s">
        <v>76</v>
      </c>
      <c r="K687" s="294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19" t="s">
        <v>941</v>
      </c>
      <c r="H688" s="252">
        <v>34000</v>
      </c>
      <c r="I688" s="219" t="s">
        <v>942</v>
      </c>
      <c r="J688" s="134" t="s">
        <v>15</v>
      </c>
      <c r="K688" s="294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2">
        <v>900</v>
      </c>
      <c r="I689" s="219" t="s">
        <v>788</v>
      </c>
      <c r="J689" s="134" t="s">
        <v>24</v>
      </c>
      <c r="K689" s="294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2">
        <v>1800</v>
      </c>
      <c r="I690" s="219" t="s">
        <v>810</v>
      </c>
      <c r="J690" s="134" t="s">
        <v>15</v>
      </c>
      <c r="K690" s="294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2">
        <v>2700</v>
      </c>
      <c r="I691" s="219" t="s">
        <v>943</v>
      </c>
      <c r="J691" s="134" t="s">
        <v>15</v>
      </c>
      <c r="K691" s="294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2">
        <v>1900</v>
      </c>
      <c r="I692" s="219" t="s">
        <v>945</v>
      </c>
      <c r="J692" s="134" t="s">
        <v>15</v>
      </c>
      <c r="K692" s="294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2">
        <v>7500</v>
      </c>
      <c r="I693" s="219" t="s">
        <v>801</v>
      </c>
      <c r="J693" s="134" t="s">
        <v>15</v>
      </c>
      <c r="K693" s="294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19" t="s">
        <v>946</v>
      </c>
      <c r="H694" s="252">
        <v>16000</v>
      </c>
      <c r="I694" s="219" t="s">
        <v>947</v>
      </c>
      <c r="J694" s="134" t="s">
        <v>76</v>
      </c>
      <c r="K694" s="294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19" t="s">
        <v>618</v>
      </c>
      <c r="H695" s="252">
        <v>1500</v>
      </c>
      <c r="I695" s="219" t="s">
        <v>865</v>
      </c>
      <c r="J695" s="134" t="s">
        <v>15</v>
      </c>
      <c r="K695" s="294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19" t="s">
        <v>402</v>
      </c>
      <c r="H696" s="252">
        <v>14800</v>
      </c>
      <c r="I696" s="219" t="s">
        <v>794</v>
      </c>
      <c r="J696" s="134" t="s">
        <v>76</v>
      </c>
      <c r="K696" s="294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19" t="s">
        <v>63</v>
      </c>
      <c r="H697" s="252">
        <v>1400</v>
      </c>
      <c r="I697" s="219" t="s">
        <v>948</v>
      </c>
      <c r="J697" s="134" t="s">
        <v>15</v>
      </c>
      <c r="K697" s="294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19" t="s">
        <v>780</v>
      </c>
      <c r="H698" s="252">
        <v>600</v>
      </c>
      <c r="I698" s="219" t="s">
        <v>810</v>
      </c>
      <c r="J698" s="134" t="s">
        <v>15</v>
      </c>
      <c r="K698" s="294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19" t="s">
        <v>197</v>
      </c>
      <c r="H699" s="252">
        <v>4000</v>
      </c>
      <c r="I699" s="219" t="s">
        <v>794</v>
      </c>
      <c r="J699" s="134" t="s">
        <v>15</v>
      </c>
      <c r="K699" s="294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19" t="s">
        <v>184</v>
      </c>
      <c r="H700" s="252">
        <v>300</v>
      </c>
      <c r="I700" s="219" t="s">
        <v>788</v>
      </c>
      <c r="J700" s="134" t="s">
        <v>15</v>
      </c>
      <c r="K700" s="294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1" t="s">
        <v>900</v>
      </c>
      <c r="E701" s="16" t="s">
        <v>11</v>
      </c>
      <c r="F701" s="16" t="s">
        <v>110</v>
      </c>
      <c r="G701" s="219" t="s">
        <v>221</v>
      </c>
      <c r="H701" s="252">
        <v>410</v>
      </c>
      <c r="I701" s="219" t="s">
        <v>788</v>
      </c>
      <c r="J701" s="134" t="s">
        <v>76</v>
      </c>
      <c r="K701" s="294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19" t="s">
        <v>147</v>
      </c>
      <c r="H702" s="252">
        <v>1000</v>
      </c>
      <c r="I702" s="219" t="s">
        <v>893</v>
      </c>
      <c r="J702" s="134" t="s">
        <v>76</v>
      </c>
      <c r="K702" s="294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19" t="s">
        <v>199</v>
      </c>
      <c r="H703" s="252">
        <v>8000</v>
      </c>
      <c r="I703" s="219" t="s">
        <v>794</v>
      </c>
      <c r="J703" s="134" t="s">
        <v>34</v>
      </c>
      <c r="K703" s="294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19" t="s">
        <v>174</v>
      </c>
      <c r="H704" s="252">
        <v>2500</v>
      </c>
      <c r="I704" s="219" t="s">
        <v>794</v>
      </c>
      <c r="J704" s="134" t="s">
        <v>15</v>
      </c>
      <c r="K704" s="294"/>
      <c r="L704" s="2"/>
      <c r="S704">
        <v>2015</v>
      </c>
      <c r="T704">
        <v>0</v>
      </c>
      <c r="V704">
        <v>2026</v>
      </c>
    </row>
    <row r="705" spans="1:22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19" t="s">
        <v>603</v>
      </c>
      <c r="H705" s="252">
        <v>1300</v>
      </c>
      <c r="I705" s="219" t="s">
        <v>810</v>
      </c>
      <c r="J705" s="134" t="s">
        <v>15</v>
      </c>
      <c r="K705" s="294"/>
      <c r="L705" s="2"/>
      <c r="S705">
        <v>2016</v>
      </c>
      <c r="T705">
        <v>2</v>
      </c>
      <c r="V705">
        <v>2027</v>
      </c>
    </row>
    <row r="706" spans="1:22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19" t="s">
        <v>290</v>
      </c>
      <c r="H706" s="252">
        <v>4500</v>
      </c>
      <c r="I706" s="219" t="s">
        <v>794</v>
      </c>
      <c r="J706" s="134" t="s">
        <v>34</v>
      </c>
      <c r="K706" s="294"/>
      <c r="L706" s="2"/>
      <c r="S706">
        <v>2017</v>
      </c>
      <c r="T706">
        <v>7</v>
      </c>
      <c r="V706">
        <v>2028</v>
      </c>
    </row>
    <row r="707" spans="1:22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19" t="s">
        <v>444</v>
      </c>
      <c r="H707" s="252">
        <v>1300</v>
      </c>
      <c r="I707" s="219" t="s">
        <v>841</v>
      </c>
      <c r="J707" s="134" t="s">
        <v>15</v>
      </c>
      <c r="K707" s="294"/>
      <c r="L707" s="2"/>
      <c r="S707">
        <v>2018</v>
      </c>
      <c r="T707">
        <v>11</v>
      </c>
      <c r="V707">
        <v>2029</v>
      </c>
    </row>
    <row r="708" spans="1:22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19" t="s">
        <v>219</v>
      </c>
      <c r="H708" s="252">
        <v>400</v>
      </c>
      <c r="I708" s="219" t="s">
        <v>792</v>
      </c>
      <c r="J708" s="134" t="s">
        <v>34</v>
      </c>
      <c r="K708" s="294"/>
      <c r="L708" s="2"/>
      <c r="S708">
        <v>2019</v>
      </c>
      <c r="T708">
        <v>2</v>
      </c>
      <c r="V708">
        <v>2030</v>
      </c>
    </row>
    <row r="709" spans="1:22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19" t="s">
        <v>13</v>
      </c>
      <c r="H709" s="252">
        <v>1100</v>
      </c>
      <c r="I709" s="219" t="s">
        <v>950</v>
      </c>
      <c r="J709" s="134" t="s">
        <v>34</v>
      </c>
      <c r="K709" s="294"/>
      <c r="L709" s="2"/>
      <c r="S709">
        <v>2020</v>
      </c>
      <c r="T709">
        <v>3</v>
      </c>
      <c r="V709">
        <v>2031</v>
      </c>
    </row>
    <row r="710" spans="1:22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19" t="s">
        <v>311</v>
      </c>
      <c r="H710" s="252">
        <v>4100</v>
      </c>
      <c r="I710" s="219" t="s">
        <v>799</v>
      </c>
      <c r="J710" s="134" t="s">
        <v>15</v>
      </c>
      <c r="K710" s="294"/>
      <c r="L710" s="2"/>
    </row>
    <row r="711" spans="1:22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19" t="s">
        <v>178</v>
      </c>
      <c r="H711" s="252">
        <v>1200</v>
      </c>
      <c r="I711" s="219" t="s">
        <v>788</v>
      </c>
      <c r="J711" s="134" t="s">
        <v>34</v>
      </c>
      <c r="K711" s="294"/>
      <c r="L711" s="2"/>
    </row>
    <row r="712" spans="1:22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19" t="s">
        <v>583</v>
      </c>
      <c r="H712" s="252">
        <v>3000</v>
      </c>
      <c r="I712" s="219" t="s">
        <v>799</v>
      </c>
      <c r="J712" s="134" t="s">
        <v>34</v>
      </c>
      <c r="K712" s="294"/>
      <c r="L712" s="2"/>
    </row>
    <row r="713" spans="1:22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19" t="s">
        <v>767</v>
      </c>
      <c r="H713" s="252">
        <v>400</v>
      </c>
      <c r="I713" s="219" t="s">
        <v>810</v>
      </c>
      <c r="J713" s="134" t="s">
        <v>34</v>
      </c>
      <c r="K713" s="294"/>
      <c r="L713" s="2"/>
    </row>
    <row r="714" spans="1:22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19" t="s">
        <v>443</v>
      </c>
      <c r="H714" s="252">
        <v>4600</v>
      </c>
      <c r="I714" s="219" t="s">
        <v>794</v>
      </c>
      <c r="J714" s="134" t="s">
        <v>76</v>
      </c>
      <c r="K714" s="294"/>
      <c r="L714" s="2"/>
    </row>
    <row r="715" spans="1:22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19" t="s">
        <v>358</v>
      </c>
      <c r="H715" s="252">
        <v>18000</v>
      </c>
      <c r="I715" s="219" t="s">
        <v>810</v>
      </c>
      <c r="J715" s="134" t="s">
        <v>15</v>
      </c>
      <c r="K715" s="294"/>
      <c r="L715" s="2"/>
    </row>
    <row r="716" spans="1:22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19" t="s">
        <v>358</v>
      </c>
      <c r="H716" s="252">
        <v>18000</v>
      </c>
      <c r="I716" s="219" t="s">
        <v>810</v>
      </c>
      <c r="J716" s="134" t="s">
        <v>15</v>
      </c>
      <c r="K716" s="294"/>
      <c r="L716" s="2"/>
    </row>
    <row r="717" spans="1:22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19" t="s">
        <v>191</v>
      </c>
      <c r="H717" s="252">
        <v>5500</v>
      </c>
      <c r="I717" s="219" t="s">
        <v>794</v>
      </c>
      <c r="J717" s="134" t="s">
        <v>34</v>
      </c>
      <c r="K717" s="294"/>
      <c r="L717" s="2"/>
    </row>
    <row r="718" spans="1:22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19" t="s">
        <v>954</v>
      </c>
      <c r="H718" s="252">
        <v>900</v>
      </c>
      <c r="I718" s="219" t="s">
        <v>788</v>
      </c>
      <c r="J718" s="134" t="s">
        <v>76</v>
      </c>
      <c r="K718" s="294"/>
      <c r="L718" s="256"/>
    </row>
    <row r="719" spans="1:22" x14ac:dyDescent="0.35">
      <c r="A719" s="16">
        <v>2022219</v>
      </c>
      <c r="B719" s="22">
        <v>44768</v>
      </c>
      <c r="C719" s="79">
        <v>2022</v>
      </c>
      <c r="D719" s="301" t="s">
        <v>955</v>
      </c>
      <c r="E719" s="16" t="s">
        <v>11</v>
      </c>
      <c r="F719" s="16" t="s">
        <v>417</v>
      </c>
      <c r="G719" s="219" t="s">
        <v>1028</v>
      </c>
      <c r="H719" s="267">
        <v>820</v>
      </c>
      <c r="I719" s="219" t="s">
        <v>810</v>
      </c>
      <c r="J719" s="270" t="s">
        <v>43</v>
      </c>
      <c r="K719" s="295"/>
      <c r="L719" s="256"/>
    </row>
    <row r="720" spans="1:22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19" t="s">
        <v>956</v>
      </c>
      <c r="H720" s="252">
        <v>4000</v>
      </c>
      <c r="I720" s="219" t="s">
        <v>957</v>
      </c>
      <c r="J720" s="134" t="s">
        <v>24</v>
      </c>
      <c r="K720" s="294"/>
      <c r="L720" s="256"/>
    </row>
    <row r="721" spans="1:12" x14ac:dyDescent="0.35">
      <c r="A721" s="258">
        <v>2022223</v>
      </c>
      <c r="B721" s="260">
        <v>44804</v>
      </c>
      <c r="C721" s="261">
        <v>2022</v>
      </c>
      <c r="D721" s="258" t="s">
        <v>53</v>
      </c>
      <c r="E721" s="258" t="s">
        <v>20</v>
      </c>
      <c r="F721" s="258" t="s">
        <v>360</v>
      </c>
      <c r="G721" s="262" t="s">
        <v>171</v>
      </c>
      <c r="H721" s="259">
        <v>6000</v>
      </c>
      <c r="I721" s="262" t="s">
        <v>794</v>
      </c>
      <c r="J721" s="263" t="s">
        <v>34</v>
      </c>
      <c r="K721" s="294"/>
      <c r="L721" s="256"/>
    </row>
    <row r="722" spans="1:12" x14ac:dyDescent="0.35">
      <c r="A722" s="258">
        <v>2022226</v>
      </c>
      <c r="B722" s="260">
        <v>44821</v>
      </c>
      <c r="C722" s="261">
        <v>2022</v>
      </c>
      <c r="D722" s="258" t="s">
        <v>44</v>
      </c>
      <c r="E722" s="258" t="s">
        <v>20</v>
      </c>
      <c r="F722" s="258" t="s">
        <v>27</v>
      </c>
      <c r="G722" s="262" t="s">
        <v>160</v>
      </c>
      <c r="H722" s="259">
        <v>7500</v>
      </c>
      <c r="I722" s="262" t="s">
        <v>799</v>
      </c>
      <c r="J722" s="263" t="s">
        <v>15</v>
      </c>
      <c r="K722" s="294"/>
      <c r="L722" s="256"/>
    </row>
    <row r="723" spans="1:12" x14ac:dyDescent="0.35">
      <c r="A723" s="258">
        <v>2022227</v>
      </c>
      <c r="B723" s="260">
        <v>44811</v>
      </c>
      <c r="C723" s="261">
        <v>2022</v>
      </c>
      <c r="D723" s="258" t="s">
        <v>19</v>
      </c>
      <c r="E723" s="258" t="s">
        <v>11</v>
      </c>
      <c r="F723" s="258" t="s">
        <v>554</v>
      </c>
      <c r="G723" s="262" t="s">
        <v>171</v>
      </c>
      <c r="H723" s="259">
        <v>6000</v>
      </c>
      <c r="I723" s="262" t="s">
        <v>794</v>
      </c>
      <c r="J723" s="263" t="s">
        <v>76</v>
      </c>
      <c r="K723" s="294"/>
      <c r="L723" s="256"/>
    </row>
    <row r="724" spans="1:12" x14ac:dyDescent="0.35">
      <c r="A724" s="258">
        <v>2022228</v>
      </c>
      <c r="B724" s="260">
        <v>44821</v>
      </c>
      <c r="C724" s="261">
        <v>2022</v>
      </c>
      <c r="D724" s="258" t="s">
        <v>19</v>
      </c>
      <c r="E724" s="258" t="s">
        <v>11</v>
      </c>
      <c r="F724" s="258" t="s">
        <v>548</v>
      </c>
      <c r="G724" s="262" t="s">
        <v>286</v>
      </c>
      <c r="H724" s="259">
        <v>16500</v>
      </c>
      <c r="I724" s="262" t="s">
        <v>904</v>
      </c>
      <c r="J724" s="263" t="s">
        <v>15</v>
      </c>
      <c r="K724" s="294"/>
      <c r="L724" s="256"/>
    </row>
    <row r="725" spans="1:12" x14ac:dyDescent="0.35">
      <c r="A725" s="258">
        <v>2022229</v>
      </c>
      <c r="B725" s="260">
        <v>44829</v>
      </c>
      <c r="C725" s="261">
        <v>2022</v>
      </c>
      <c r="D725" s="258" t="s">
        <v>53</v>
      </c>
      <c r="E725" s="258" t="s">
        <v>11</v>
      </c>
      <c r="F725" s="258" t="s">
        <v>244</v>
      </c>
      <c r="G725" s="262" t="s">
        <v>59</v>
      </c>
      <c r="H725" s="259">
        <v>4700</v>
      </c>
      <c r="I725" s="262" t="s">
        <v>794</v>
      </c>
      <c r="J725" s="263" t="s">
        <v>76</v>
      </c>
      <c r="K725" s="294"/>
      <c r="L725" s="256"/>
    </row>
    <row r="726" spans="1:12" x14ac:dyDescent="0.35">
      <c r="A726" s="258">
        <v>2022232</v>
      </c>
      <c r="B726" s="260">
        <v>44833</v>
      </c>
      <c r="C726" s="261">
        <v>2022</v>
      </c>
      <c r="D726" s="258" t="s">
        <v>44</v>
      </c>
      <c r="E726" s="258" t="s">
        <v>20</v>
      </c>
      <c r="F726" s="258" t="s">
        <v>308</v>
      </c>
      <c r="G726" s="262" t="s">
        <v>1003</v>
      </c>
      <c r="H726" s="259">
        <v>9000</v>
      </c>
      <c r="I726" s="262" t="s">
        <v>794</v>
      </c>
      <c r="J726" s="263" t="s">
        <v>34</v>
      </c>
      <c r="K726" s="294"/>
    </row>
    <row r="727" spans="1:12" x14ac:dyDescent="0.35">
      <c r="A727" s="258">
        <v>2022235</v>
      </c>
      <c r="B727" s="260">
        <v>44837</v>
      </c>
      <c r="C727" s="261">
        <v>2022</v>
      </c>
      <c r="D727" s="258" t="s">
        <v>958</v>
      </c>
      <c r="E727" s="258" t="s">
        <v>11</v>
      </c>
      <c r="F727" s="258" t="s">
        <v>622</v>
      </c>
      <c r="G727" s="262" t="s">
        <v>51</v>
      </c>
      <c r="H727" s="259">
        <v>1000</v>
      </c>
      <c r="I727" s="262" t="s">
        <v>796</v>
      </c>
      <c r="J727" s="263" t="s">
        <v>15</v>
      </c>
      <c r="K727" s="294"/>
      <c r="L727" s="2"/>
    </row>
    <row r="728" spans="1:12" x14ac:dyDescent="0.35">
      <c r="A728" s="258">
        <v>2022236</v>
      </c>
      <c r="B728" s="260">
        <v>44839</v>
      </c>
      <c r="C728" s="261">
        <v>2022</v>
      </c>
      <c r="D728" s="258" t="s">
        <v>959</v>
      </c>
      <c r="E728" s="258" t="s">
        <v>11</v>
      </c>
      <c r="F728" s="258" t="s">
        <v>1004</v>
      </c>
      <c r="G728" s="262" t="s">
        <v>1005</v>
      </c>
      <c r="H728" s="259">
        <v>1000</v>
      </c>
      <c r="I728" s="262" t="s">
        <v>804</v>
      </c>
      <c r="J728" s="263" t="s">
        <v>15</v>
      </c>
      <c r="K728" s="294"/>
      <c r="L728" s="2"/>
    </row>
    <row r="729" spans="1:12" x14ac:dyDescent="0.35">
      <c r="A729" s="258">
        <v>2022243</v>
      </c>
      <c r="B729" s="260">
        <v>44814</v>
      </c>
      <c r="C729" s="261">
        <v>2022</v>
      </c>
      <c r="D729" s="258" t="s">
        <v>53</v>
      </c>
      <c r="E729" s="258" t="s">
        <v>20</v>
      </c>
      <c r="F729" s="258" t="s">
        <v>81</v>
      </c>
      <c r="G729" s="262" t="s">
        <v>1006</v>
      </c>
      <c r="H729" s="259">
        <v>19500</v>
      </c>
      <c r="I729" s="262" t="s">
        <v>1007</v>
      </c>
      <c r="J729" s="263" t="s">
        <v>76</v>
      </c>
      <c r="K729" s="294"/>
      <c r="L729" s="2"/>
    </row>
    <row r="730" spans="1:12" x14ac:dyDescent="0.35">
      <c r="A730" s="258">
        <v>2022244</v>
      </c>
      <c r="B730" s="260">
        <v>44827</v>
      </c>
      <c r="C730" s="261">
        <v>2022</v>
      </c>
      <c r="D730" s="258" t="s">
        <v>44</v>
      </c>
      <c r="E730" s="258" t="s">
        <v>11</v>
      </c>
      <c r="F730" s="258" t="s">
        <v>1008</v>
      </c>
      <c r="G730" s="262" t="s">
        <v>1009</v>
      </c>
      <c r="H730" s="259">
        <v>50</v>
      </c>
      <c r="I730" s="262" t="s">
        <v>879</v>
      </c>
      <c r="J730" s="263" t="s">
        <v>15</v>
      </c>
      <c r="K730" s="294"/>
      <c r="L730" s="2"/>
    </row>
    <row r="731" spans="1:12" x14ac:dyDescent="0.35">
      <c r="A731" s="258">
        <v>2022245</v>
      </c>
      <c r="B731" s="260">
        <v>44829</v>
      </c>
      <c r="C731" s="261">
        <v>2022</v>
      </c>
      <c r="D731" s="258" t="s">
        <v>19</v>
      </c>
      <c r="E731" s="258" t="s">
        <v>20</v>
      </c>
      <c r="F731" s="258" t="s">
        <v>17</v>
      </c>
      <c r="G731" s="262" t="s">
        <v>377</v>
      </c>
      <c r="H731" s="259">
        <v>8500</v>
      </c>
      <c r="I731" s="262" t="s">
        <v>794</v>
      </c>
      <c r="J731" s="263" t="s">
        <v>24</v>
      </c>
      <c r="K731" s="294"/>
      <c r="L731" s="256"/>
    </row>
    <row r="732" spans="1:12" x14ac:dyDescent="0.35">
      <c r="A732" s="258">
        <v>2022253</v>
      </c>
      <c r="B732" s="260">
        <v>44854</v>
      </c>
      <c r="C732" s="261">
        <v>2022</v>
      </c>
      <c r="D732" s="302" t="s">
        <v>1034</v>
      </c>
      <c r="E732" s="258" t="s">
        <v>11</v>
      </c>
      <c r="F732" s="258" t="s">
        <v>528</v>
      </c>
      <c r="G732" s="262" t="s">
        <v>482</v>
      </c>
      <c r="H732" s="259">
        <v>400</v>
      </c>
      <c r="I732" s="262" t="s">
        <v>829</v>
      </c>
      <c r="J732" s="263" t="s">
        <v>15</v>
      </c>
      <c r="K732" s="294"/>
      <c r="L732" s="256"/>
    </row>
    <row r="733" spans="1:12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58" t="s">
        <v>11</v>
      </c>
      <c r="F733" s="16" t="s">
        <v>89</v>
      </c>
      <c r="G733" s="219" t="s">
        <v>94</v>
      </c>
      <c r="H733" s="252">
        <v>1400</v>
      </c>
      <c r="I733" s="219" t="s">
        <v>810</v>
      </c>
      <c r="J733" s="263" t="s">
        <v>76</v>
      </c>
      <c r="K733" s="294"/>
    </row>
    <row r="734" spans="1:12" x14ac:dyDescent="0.35">
      <c r="A734" s="16">
        <v>2022260</v>
      </c>
      <c r="B734" s="22">
        <v>44869</v>
      </c>
      <c r="C734" s="79">
        <v>2022</v>
      </c>
      <c r="D734" s="301" t="s">
        <v>790</v>
      </c>
      <c r="E734" s="258" t="s">
        <v>11</v>
      </c>
      <c r="F734" s="16" t="s">
        <v>401</v>
      </c>
      <c r="G734" s="219" t="s">
        <v>640</v>
      </c>
      <c r="H734" s="252">
        <v>400</v>
      </c>
      <c r="I734" s="219" t="s">
        <v>810</v>
      </c>
      <c r="J734" s="263" t="s">
        <v>43</v>
      </c>
      <c r="K734" s="294"/>
    </row>
    <row r="735" spans="1:12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58" t="s">
        <v>11</v>
      </c>
      <c r="F735" s="16" t="s">
        <v>255</v>
      </c>
      <c r="G735" s="219" t="s">
        <v>317</v>
      </c>
      <c r="H735" s="252">
        <v>2000</v>
      </c>
      <c r="I735" s="219" t="s">
        <v>810</v>
      </c>
      <c r="J735" s="263" t="s">
        <v>34</v>
      </c>
      <c r="K735" s="294"/>
      <c r="L735" s="256"/>
    </row>
    <row r="736" spans="1:12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58" t="s">
        <v>20</v>
      </c>
      <c r="F736" s="16" t="s">
        <v>1013</v>
      </c>
      <c r="G736" s="219" t="s">
        <v>1014</v>
      </c>
      <c r="H736" s="252">
        <v>7500</v>
      </c>
      <c r="I736" s="219" t="s">
        <v>1015</v>
      </c>
      <c r="J736" s="134" t="s">
        <v>76</v>
      </c>
      <c r="K736" s="294"/>
      <c r="L736" s="256"/>
    </row>
    <row r="737" spans="1:12" x14ac:dyDescent="0.35">
      <c r="A737" s="16">
        <v>2022270</v>
      </c>
      <c r="B737" s="22">
        <v>44900</v>
      </c>
      <c r="C737" s="79">
        <v>2022</v>
      </c>
      <c r="D737" s="301" t="s">
        <v>1012</v>
      </c>
      <c r="E737" s="258" t="s">
        <v>11</v>
      </c>
      <c r="F737" s="16" t="s">
        <v>12</v>
      </c>
      <c r="G737" s="219" t="s">
        <v>1014</v>
      </c>
      <c r="H737" s="267">
        <v>200</v>
      </c>
      <c r="I737" s="219" t="s">
        <v>829</v>
      </c>
      <c r="J737" s="263" t="s">
        <v>15</v>
      </c>
      <c r="K737" s="294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58" t="s">
        <v>11</v>
      </c>
      <c r="F738" s="16" t="s">
        <v>213</v>
      </c>
      <c r="G738" s="219" t="s">
        <v>261</v>
      </c>
      <c r="H738" s="252">
        <v>1850</v>
      </c>
      <c r="I738" s="219" t="s">
        <v>810</v>
      </c>
      <c r="J738" s="134" t="s">
        <v>34</v>
      </c>
      <c r="K738" s="294"/>
      <c r="L738" s="256"/>
    </row>
    <row r="739" spans="1:12" ht="15" thickBot="1" x14ac:dyDescent="0.4">
      <c r="A739" s="76">
        <v>2022279</v>
      </c>
      <c r="B739" s="77">
        <v>44916</v>
      </c>
      <c r="C739" s="275">
        <v>2022</v>
      </c>
      <c r="D739" s="76" t="s">
        <v>109</v>
      </c>
      <c r="E739" s="280" t="s">
        <v>11</v>
      </c>
      <c r="F739" s="76" t="s">
        <v>777</v>
      </c>
      <c r="G739" s="276" t="s">
        <v>1017</v>
      </c>
      <c r="H739" s="277">
        <v>900</v>
      </c>
      <c r="I739" s="276" t="s">
        <v>1018</v>
      </c>
      <c r="J739" s="146" t="s">
        <v>34</v>
      </c>
      <c r="K739" s="294"/>
      <c r="L739" s="256"/>
    </row>
    <row r="740" spans="1:12" x14ac:dyDescent="0.35">
      <c r="A740" s="32">
        <v>2023001</v>
      </c>
      <c r="B740" s="33">
        <v>44928</v>
      </c>
      <c r="C740" s="272">
        <v>2023</v>
      </c>
      <c r="D740" s="32" t="s">
        <v>866</v>
      </c>
      <c r="E740" s="278" t="s">
        <v>11</v>
      </c>
      <c r="F740" s="32" t="s">
        <v>177</v>
      </c>
      <c r="G740" s="273" t="s">
        <v>199</v>
      </c>
      <c r="H740" s="279">
        <v>4000</v>
      </c>
      <c r="I740" s="273" t="s">
        <v>794</v>
      </c>
      <c r="J740" s="142" t="s">
        <v>15</v>
      </c>
      <c r="K740" s="294"/>
      <c r="L740" s="256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66" t="s">
        <v>20</v>
      </c>
      <c r="F741" s="16" t="s">
        <v>811</v>
      </c>
      <c r="G741" s="219" t="s">
        <v>311</v>
      </c>
      <c r="H741" s="259">
        <v>550</v>
      </c>
      <c r="I741" s="219" t="s">
        <v>808</v>
      </c>
      <c r="J741" s="134" t="s">
        <v>24</v>
      </c>
      <c r="K741" s="294"/>
      <c r="L741" s="256"/>
    </row>
    <row r="742" spans="1:12" x14ac:dyDescent="0.35">
      <c r="A742" s="16">
        <v>2023011</v>
      </c>
      <c r="B742" s="22">
        <v>44949</v>
      </c>
      <c r="C742" s="79">
        <v>2023</v>
      </c>
      <c r="D742" s="301" t="s">
        <v>517</v>
      </c>
      <c r="E742" s="266" t="s">
        <v>11</v>
      </c>
      <c r="F742" s="16" t="s">
        <v>630</v>
      </c>
      <c r="G742" s="219" t="s">
        <v>844</v>
      </c>
      <c r="H742" s="268">
        <v>70</v>
      </c>
      <c r="I742" s="219" t="s">
        <v>810</v>
      </c>
      <c r="J742" s="263" t="s">
        <v>34</v>
      </c>
      <c r="K742" s="294"/>
      <c r="L742" s="256"/>
    </row>
    <row r="743" spans="1:12" x14ac:dyDescent="0.35">
      <c r="A743" s="258">
        <v>2023014</v>
      </c>
      <c r="B743" s="260">
        <v>44944</v>
      </c>
      <c r="C743" s="261">
        <v>2023</v>
      </c>
      <c r="D743" s="258" t="s">
        <v>53</v>
      </c>
      <c r="E743" s="258" t="s">
        <v>11</v>
      </c>
      <c r="F743" s="258" t="s">
        <v>73</v>
      </c>
      <c r="G743" s="262" t="s">
        <v>256</v>
      </c>
      <c r="H743" s="259">
        <v>2400</v>
      </c>
      <c r="I743" s="262" t="s">
        <v>788</v>
      </c>
      <c r="J743" s="263" t="s">
        <v>15</v>
      </c>
      <c r="K743" s="294"/>
      <c r="L743" s="256"/>
    </row>
    <row r="744" spans="1:12" x14ac:dyDescent="0.35">
      <c r="A744" s="258">
        <v>2023015</v>
      </c>
      <c r="B744" s="260">
        <v>44963</v>
      </c>
      <c r="C744" s="261">
        <v>2023</v>
      </c>
      <c r="D744" s="258" t="s">
        <v>25</v>
      </c>
      <c r="E744" s="258" t="s">
        <v>11</v>
      </c>
      <c r="F744" s="258" t="s">
        <v>112</v>
      </c>
      <c r="G744" s="262" t="s">
        <v>410</v>
      </c>
      <c r="H744" s="259">
        <v>2800</v>
      </c>
      <c r="I744" s="262" t="s">
        <v>810</v>
      </c>
      <c r="J744" s="263" t="s">
        <v>15</v>
      </c>
      <c r="K744" s="294"/>
    </row>
    <row r="745" spans="1:12" x14ac:dyDescent="0.35">
      <c r="A745" s="258">
        <v>2023018</v>
      </c>
      <c r="B745" s="260">
        <v>44964</v>
      </c>
      <c r="C745" s="261">
        <v>2023</v>
      </c>
      <c r="D745" s="258" t="s">
        <v>785</v>
      </c>
      <c r="E745" s="266" t="s">
        <v>11</v>
      </c>
      <c r="F745" s="258" t="s">
        <v>554</v>
      </c>
      <c r="G745" s="262" t="s">
        <v>221</v>
      </c>
      <c r="H745" s="259">
        <v>1200</v>
      </c>
      <c r="I745" s="262" t="s">
        <v>788</v>
      </c>
      <c r="J745" s="263" t="s">
        <v>15</v>
      </c>
      <c r="K745" s="294"/>
      <c r="L745" s="256"/>
    </row>
    <row r="746" spans="1:12" x14ac:dyDescent="0.35">
      <c r="A746" s="258">
        <v>2023019</v>
      </c>
      <c r="B746" s="260">
        <v>44974</v>
      </c>
      <c r="C746" s="261">
        <v>2023</v>
      </c>
      <c r="D746" s="258" t="s">
        <v>109</v>
      </c>
      <c r="E746" s="266" t="s">
        <v>11</v>
      </c>
      <c r="F746" s="258" t="s">
        <v>266</v>
      </c>
      <c r="G746" s="262" t="s">
        <v>885</v>
      </c>
      <c r="H746" s="259">
        <v>5400</v>
      </c>
      <c r="I746" s="262" t="s">
        <v>794</v>
      </c>
      <c r="J746" s="263" t="s">
        <v>15</v>
      </c>
      <c r="K746" s="294"/>
      <c r="L746" s="256"/>
    </row>
    <row r="747" spans="1:12" x14ac:dyDescent="0.35">
      <c r="A747" s="258">
        <v>2023020</v>
      </c>
      <c r="B747" s="260">
        <v>44974</v>
      </c>
      <c r="C747" s="261">
        <v>2023</v>
      </c>
      <c r="D747" s="258" t="s">
        <v>621</v>
      </c>
      <c r="E747" s="258" t="s">
        <v>11</v>
      </c>
      <c r="F747" s="258" t="s">
        <v>529</v>
      </c>
      <c r="G747" s="262" t="s">
        <v>104</v>
      </c>
      <c r="H747" s="259">
        <v>6500</v>
      </c>
      <c r="I747" s="262" t="s">
        <v>810</v>
      </c>
      <c r="J747" s="263" t="s">
        <v>34</v>
      </c>
      <c r="K747" s="294"/>
      <c r="L747" s="256"/>
    </row>
    <row r="748" spans="1:12" x14ac:dyDescent="0.35">
      <c r="A748" s="258">
        <v>2023022</v>
      </c>
      <c r="B748" s="260">
        <v>44980</v>
      </c>
      <c r="C748" s="261">
        <v>2023</v>
      </c>
      <c r="D748" s="258" t="s">
        <v>621</v>
      </c>
      <c r="E748" s="258" t="s">
        <v>11</v>
      </c>
      <c r="F748" s="258" t="s">
        <v>1019</v>
      </c>
      <c r="G748" s="262" t="s">
        <v>1020</v>
      </c>
      <c r="H748" s="259">
        <v>3400</v>
      </c>
      <c r="I748" s="262" t="s">
        <v>810</v>
      </c>
      <c r="J748" s="263" t="s">
        <v>15</v>
      </c>
      <c r="K748" s="294"/>
      <c r="L748" s="256"/>
    </row>
    <row r="749" spans="1:12" x14ac:dyDescent="0.35">
      <c r="A749" s="258">
        <v>2023023</v>
      </c>
      <c r="B749" s="260">
        <v>44981</v>
      </c>
      <c r="C749" s="261">
        <v>2023</v>
      </c>
      <c r="D749" s="258" t="s">
        <v>53</v>
      </c>
      <c r="E749" s="266" t="s">
        <v>20</v>
      </c>
      <c r="F749" s="258" t="s">
        <v>31</v>
      </c>
      <c r="G749" s="262" t="s">
        <v>265</v>
      </c>
      <c r="H749" s="259">
        <v>5000</v>
      </c>
      <c r="I749" s="262" t="s">
        <v>794</v>
      </c>
      <c r="J749" s="263" t="s">
        <v>76</v>
      </c>
      <c r="K749" s="294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58" t="s">
        <v>11</v>
      </c>
      <c r="F750" s="16" t="s">
        <v>1025</v>
      </c>
      <c r="G750" s="219" t="s">
        <v>1026</v>
      </c>
      <c r="H750" s="268">
        <v>3000</v>
      </c>
      <c r="I750" s="219" t="s">
        <v>810</v>
      </c>
      <c r="J750" s="263" t="s">
        <v>15</v>
      </c>
      <c r="K750" s="294"/>
      <c r="L750" s="256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58" t="s">
        <v>20</v>
      </c>
      <c r="F751" s="16" t="s">
        <v>554</v>
      </c>
      <c r="G751" s="219" t="s">
        <v>899</v>
      </c>
      <c r="H751" s="268">
        <v>18000</v>
      </c>
      <c r="I751" s="219" t="s">
        <v>794</v>
      </c>
      <c r="J751" s="263" t="s">
        <v>15</v>
      </c>
      <c r="K751" s="294"/>
      <c r="L751" s="256"/>
    </row>
    <row r="752" spans="1:12" x14ac:dyDescent="0.35">
      <c r="A752" s="16">
        <v>2023036</v>
      </c>
      <c r="B752" s="22">
        <v>45009</v>
      </c>
      <c r="C752" s="79">
        <v>2023</v>
      </c>
      <c r="D752" s="301" t="s">
        <v>845</v>
      </c>
      <c r="E752" s="258" t="s">
        <v>11</v>
      </c>
      <c r="F752" s="16" t="s">
        <v>255</v>
      </c>
      <c r="G752" s="219" t="s">
        <v>954</v>
      </c>
      <c r="H752" s="259">
        <v>250</v>
      </c>
      <c r="I752" s="219" t="s">
        <v>810</v>
      </c>
      <c r="J752" s="263" t="s">
        <v>24</v>
      </c>
      <c r="K752" s="294"/>
      <c r="L752" s="256"/>
    </row>
    <row r="753" spans="1:12" x14ac:dyDescent="0.35">
      <c r="A753" s="258">
        <v>2023039</v>
      </c>
      <c r="B753" s="260">
        <v>45019</v>
      </c>
      <c r="C753" s="261">
        <v>2023</v>
      </c>
      <c r="D753" s="258" t="s">
        <v>1027</v>
      </c>
      <c r="E753" s="258" t="s">
        <v>11</v>
      </c>
      <c r="F753" s="16" t="s">
        <v>220</v>
      </c>
      <c r="G753" s="219" t="s">
        <v>174</v>
      </c>
      <c r="H753" s="259">
        <v>6000</v>
      </c>
      <c r="I753" s="219" t="s">
        <v>794</v>
      </c>
      <c r="J753" s="263" t="s">
        <v>34</v>
      </c>
      <c r="K753" s="294"/>
      <c r="L753" s="256"/>
    </row>
    <row r="754" spans="1:12" x14ac:dyDescent="0.35">
      <c r="A754" s="258">
        <v>2023043</v>
      </c>
      <c r="B754" s="260">
        <v>45024</v>
      </c>
      <c r="C754" s="261">
        <v>2023</v>
      </c>
      <c r="D754" s="258" t="s">
        <v>235</v>
      </c>
      <c r="E754" s="269" t="s">
        <v>20</v>
      </c>
      <c r="F754" s="16" t="s">
        <v>73</v>
      </c>
      <c r="G754" s="219" t="s">
        <v>104</v>
      </c>
      <c r="H754" s="268">
        <v>1800</v>
      </c>
      <c r="I754" s="219" t="s">
        <v>788</v>
      </c>
      <c r="J754" s="134" t="s">
        <v>34</v>
      </c>
      <c r="K754" s="294"/>
      <c r="L754" s="256"/>
    </row>
    <row r="755" spans="1:12" x14ac:dyDescent="0.35">
      <c r="A755" s="258">
        <v>2023046</v>
      </c>
      <c r="B755" s="260">
        <v>45028</v>
      </c>
      <c r="C755" s="261">
        <v>2023</v>
      </c>
      <c r="D755" s="258" t="s">
        <v>655</v>
      </c>
      <c r="E755" s="269" t="s">
        <v>11</v>
      </c>
      <c r="F755" s="16" t="s">
        <v>1019</v>
      </c>
      <c r="G755" s="219" t="s">
        <v>545</v>
      </c>
      <c r="H755" s="268">
        <v>2000</v>
      </c>
      <c r="I755" s="219" t="s">
        <v>1030</v>
      </c>
      <c r="J755" s="134" t="s">
        <v>15</v>
      </c>
      <c r="K755" s="294"/>
      <c r="L755" s="256"/>
    </row>
    <row r="756" spans="1:12" x14ac:dyDescent="0.35">
      <c r="A756" s="258">
        <v>2023048</v>
      </c>
      <c r="B756" s="260">
        <v>45024</v>
      </c>
      <c r="C756" s="261">
        <v>2023</v>
      </c>
      <c r="D756" s="258" t="s">
        <v>53</v>
      </c>
      <c r="E756" s="269" t="s">
        <v>11</v>
      </c>
      <c r="F756" s="16" t="s">
        <v>73</v>
      </c>
      <c r="G756" s="219" t="s">
        <v>653</v>
      </c>
      <c r="H756" s="268">
        <v>3000</v>
      </c>
      <c r="I756" s="219" t="s">
        <v>794</v>
      </c>
      <c r="J756" s="134" t="s">
        <v>76</v>
      </c>
      <c r="K756" s="294"/>
      <c r="L756" s="256"/>
    </row>
    <row r="757" spans="1:12" x14ac:dyDescent="0.35">
      <c r="A757" s="258">
        <v>2023049</v>
      </c>
      <c r="B757" s="260">
        <v>45031</v>
      </c>
      <c r="C757" s="261">
        <v>2023</v>
      </c>
      <c r="D757" s="258" t="s">
        <v>100</v>
      </c>
      <c r="E757" s="269" t="s">
        <v>11</v>
      </c>
      <c r="F757" s="16" t="s">
        <v>126</v>
      </c>
      <c r="G757" s="219" t="s">
        <v>164</v>
      </c>
      <c r="H757" s="268">
        <v>2300</v>
      </c>
      <c r="I757" s="219" t="s">
        <v>810</v>
      </c>
      <c r="J757" s="134" t="s">
        <v>15</v>
      </c>
      <c r="K757" s="294"/>
      <c r="L757" s="256"/>
    </row>
    <row r="758" spans="1:12" x14ac:dyDescent="0.35">
      <c r="A758" s="258">
        <v>2023057</v>
      </c>
      <c r="B758" s="260">
        <v>45034</v>
      </c>
      <c r="C758" s="261">
        <v>2023</v>
      </c>
      <c r="D758" s="302" t="s">
        <v>504</v>
      </c>
      <c r="E758" s="258" t="s">
        <v>11</v>
      </c>
      <c r="F758" s="16" t="s">
        <v>674</v>
      </c>
      <c r="G758" s="219" t="s">
        <v>658</v>
      </c>
      <c r="H758" s="252">
        <v>310</v>
      </c>
      <c r="I758" s="219" t="s">
        <v>810</v>
      </c>
      <c r="J758" s="134" t="s">
        <v>15</v>
      </c>
      <c r="K758" s="294"/>
      <c r="L758" s="256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58" t="s">
        <v>26</v>
      </c>
      <c r="F759" s="16" t="s">
        <v>1031</v>
      </c>
      <c r="G759" s="219" t="s">
        <v>147</v>
      </c>
      <c r="H759" s="252">
        <v>150</v>
      </c>
      <c r="I759" s="219" t="s">
        <v>810</v>
      </c>
      <c r="J759" s="134" t="s">
        <v>34</v>
      </c>
      <c r="K759" s="294"/>
      <c r="L759" s="256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58" t="s">
        <v>45</v>
      </c>
      <c r="F760" s="16" t="s">
        <v>1019</v>
      </c>
      <c r="G760" s="219" t="s">
        <v>485</v>
      </c>
      <c r="H760" s="252">
        <v>5120</v>
      </c>
      <c r="I760" s="219" t="s">
        <v>1032</v>
      </c>
      <c r="J760" s="134" t="s">
        <v>15</v>
      </c>
      <c r="K760" s="294"/>
      <c r="L760" s="256"/>
    </row>
    <row r="761" spans="1:12" x14ac:dyDescent="0.35">
      <c r="A761" s="258">
        <v>2023065</v>
      </c>
      <c r="B761" s="260">
        <v>45047</v>
      </c>
      <c r="C761" s="261">
        <v>2023</v>
      </c>
      <c r="D761" s="258" t="s">
        <v>109</v>
      </c>
      <c r="E761" s="269" t="s">
        <v>20</v>
      </c>
      <c r="F761" s="16" t="s">
        <v>177</v>
      </c>
      <c r="G761" s="219" t="s">
        <v>1033</v>
      </c>
      <c r="H761" s="252">
        <v>6000</v>
      </c>
      <c r="I761" s="219" t="s">
        <v>794</v>
      </c>
      <c r="J761" s="134" t="s">
        <v>15</v>
      </c>
      <c r="K761" s="294"/>
      <c r="L761" s="256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58" t="s">
        <v>11</v>
      </c>
      <c r="F762" s="16" t="s">
        <v>120</v>
      </c>
      <c r="G762" s="219" t="s">
        <v>361</v>
      </c>
      <c r="H762" s="252">
        <v>2000</v>
      </c>
      <c r="I762" s="219" t="s">
        <v>945</v>
      </c>
      <c r="J762" s="134" t="s">
        <v>34</v>
      </c>
      <c r="K762" s="294"/>
      <c r="L762" s="256"/>
    </row>
    <row r="763" spans="1:12" x14ac:dyDescent="0.35">
      <c r="A763" s="258">
        <v>2023074</v>
      </c>
      <c r="B763" s="260">
        <v>45059</v>
      </c>
      <c r="C763" s="261">
        <v>2023</v>
      </c>
      <c r="D763" s="258" t="s">
        <v>44</v>
      </c>
      <c r="E763" s="269" t="s">
        <v>11</v>
      </c>
      <c r="F763" s="258" t="s">
        <v>674</v>
      </c>
      <c r="G763" s="262" t="s">
        <v>1005</v>
      </c>
      <c r="H763" s="259">
        <v>3600</v>
      </c>
      <c r="I763" s="262" t="s">
        <v>801</v>
      </c>
      <c r="J763" s="263" t="s">
        <v>15</v>
      </c>
      <c r="K763" s="294"/>
      <c r="L763" s="256"/>
    </row>
    <row r="764" spans="1:12" x14ac:dyDescent="0.35">
      <c r="A764" s="258">
        <v>2023078</v>
      </c>
      <c r="B764" s="260">
        <v>45049</v>
      </c>
      <c r="C764" s="261">
        <v>2023</v>
      </c>
      <c r="D764" s="258" t="s">
        <v>154</v>
      </c>
      <c r="E764" s="269" t="s">
        <v>11</v>
      </c>
      <c r="F764" s="258" t="s">
        <v>110</v>
      </c>
      <c r="G764" s="262" t="s">
        <v>59</v>
      </c>
      <c r="H764" s="259">
        <v>1100</v>
      </c>
      <c r="I764" s="262" t="s">
        <v>788</v>
      </c>
      <c r="J764" s="263" t="s">
        <v>76</v>
      </c>
      <c r="K764" s="294"/>
      <c r="L764" s="256"/>
    </row>
    <row r="765" spans="1:12" x14ac:dyDescent="0.35">
      <c r="A765" s="258">
        <v>2023080</v>
      </c>
      <c r="B765" s="260">
        <v>45063</v>
      </c>
      <c r="C765" s="261">
        <v>2023</v>
      </c>
      <c r="D765" s="258" t="s">
        <v>490</v>
      </c>
      <c r="E765" s="269" t="s">
        <v>20</v>
      </c>
      <c r="F765" s="258" t="s">
        <v>880</v>
      </c>
      <c r="G765" s="262" t="s">
        <v>153</v>
      </c>
      <c r="H765" s="259">
        <v>1700</v>
      </c>
      <c r="I765" s="262" t="s">
        <v>1038</v>
      </c>
      <c r="J765" s="263" t="s">
        <v>34</v>
      </c>
      <c r="K765" s="294"/>
      <c r="L765" s="256"/>
    </row>
    <row r="766" spans="1:12" x14ac:dyDescent="0.35">
      <c r="A766" s="16">
        <v>2023083</v>
      </c>
      <c r="B766" s="22">
        <v>45064</v>
      </c>
      <c r="C766" s="79">
        <v>2023</v>
      </c>
      <c r="D766" s="301" t="s">
        <v>1036</v>
      </c>
      <c r="E766" s="258" t="s">
        <v>11</v>
      </c>
      <c r="F766" s="16" t="s">
        <v>711</v>
      </c>
      <c r="G766" s="219" t="s">
        <v>311</v>
      </c>
      <c r="H766" s="252">
        <v>275</v>
      </c>
      <c r="I766" s="219" t="s">
        <v>792</v>
      </c>
      <c r="J766" s="134" t="s">
        <v>43</v>
      </c>
      <c r="K766" s="294"/>
      <c r="L766" s="256"/>
    </row>
    <row r="767" spans="1:12" x14ac:dyDescent="0.35">
      <c r="A767" s="258">
        <v>2023084</v>
      </c>
      <c r="B767" s="260">
        <v>45064</v>
      </c>
      <c r="C767" s="261">
        <v>2023</v>
      </c>
      <c r="D767" s="258" t="s">
        <v>44</v>
      </c>
      <c r="E767" s="269" t="s">
        <v>11</v>
      </c>
      <c r="F767" s="258" t="s">
        <v>159</v>
      </c>
      <c r="G767" s="262" t="s">
        <v>182</v>
      </c>
      <c r="H767" s="259">
        <v>2400</v>
      </c>
      <c r="I767" s="262" t="s">
        <v>865</v>
      </c>
      <c r="J767" s="263" t="s">
        <v>34</v>
      </c>
      <c r="K767" s="294"/>
      <c r="L767" s="256"/>
    </row>
    <row r="768" spans="1:12" x14ac:dyDescent="0.35">
      <c r="A768" s="258">
        <v>2023085</v>
      </c>
      <c r="B768" s="260">
        <v>45066</v>
      </c>
      <c r="C768" s="261">
        <v>2023</v>
      </c>
      <c r="D768" s="258" t="s">
        <v>1037</v>
      </c>
      <c r="E768" s="269" t="s">
        <v>11</v>
      </c>
      <c r="F768" s="258" t="s">
        <v>554</v>
      </c>
      <c r="G768" s="262" t="s">
        <v>336</v>
      </c>
      <c r="H768" s="259">
        <v>2800</v>
      </c>
      <c r="I768" s="262" t="s">
        <v>810</v>
      </c>
      <c r="J768" s="263" t="s">
        <v>76</v>
      </c>
      <c r="K768" s="294"/>
      <c r="L768" s="256"/>
    </row>
    <row r="769" spans="1:12" x14ac:dyDescent="0.35">
      <c r="A769" s="258">
        <v>2023091</v>
      </c>
      <c r="B769" s="260">
        <v>45073</v>
      </c>
      <c r="C769" s="261">
        <v>2023</v>
      </c>
      <c r="D769" s="258" t="s">
        <v>1035</v>
      </c>
      <c r="E769" s="269" t="s">
        <v>11</v>
      </c>
      <c r="F769" s="258" t="s">
        <v>112</v>
      </c>
      <c r="G769" s="262" t="s">
        <v>1042</v>
      </c>
      <c r="H769" s="259">
        <v>2900</v>
      </c>
      <c r="I769" s="262" t="s">
        <v>810</v>
      </c>
      <c r="J769" s="263" t="s">
        <v>15</v>
      </c>
      <c r="K769" s="294"/>
      <c r="L769" s="256"/>
    </row>
    <row r="770" spans="1:12" x14ac:dyDescent="0.35">
      <c r="A770" s="258">
        <v>2023100</v>
      </c>
      <c r="B770" s="260">
        <v>45074</v>
      </c>
      <c r="C770" s="261">
        <v>2023</v>
      </c>
      <c r="D770" s="258" t="s">
        <v>44</v>
      </c>
      <c r="E770" s="269" t="s">
        <v>20</v>
      </c>
      <c r="F770" s="258" t="s">
        <v>73</v>
      </c>
      <c r="G770" s="262" t="s">
        <v>317</v>
      </c>
      <c r="H770" s="259">
        <v>1800</v>
      </c>
      <c r="I770" s="262" t="s">
        <v>788</v>
      </c>
      <c r="J770" s="263" t="s">
        <v>15</v>
      </c>
      <c r="K770" s="294"/>
      <c r="L770" s="256"/>
    </row>
    <row r="771" spans="1:12" x14ac:dyDescent="0.35">
      <c r="A771" s="258">
        <v>2023102</v>
      </c>
      <c r="B771" s="260">
        <v>45071</v>
      </c>
      <c r="C771" s="261">
        <v>2023</v>
      </c>
      <c r="D771" s="258" t="s">
        <v>569</v>
      </c>
      <c r="E771" s="269" t="s">
        <v>20</v>
      </c>
      <c r="F771" s="258" t="s">
        <v>73</v>
      </c>
      <c r="G771" s="262" t="s">
        <v>157</v>
      </c>
      <c r="H771" s="259">
        <v>3100</v>
      </c>
      <c r="I771" s="262" t="s">
        <v>794</v>
      </c>
      <c r="J771" s="263" t="s">
        <v>24</v>
      </c>
      <c r="K771" s="294"/>
      <c r="L771" s="256"/>
    </row>
    <row r="772" spans="1:12" x14ac:dyDescent="0.35">
      <c r="A772" s="16">
        <v>2023116</v>
      </c>
      <c r="B772" s="22">
        <v>45087</v>
      </c>
      <c r="C772" s="79">
        <v>2023</v>
      </c>
      <c r="D772" s="301" t="s">
        <v>1039</v>
      </c>
      <c r="E772" s="258" t="s">
        <v>26</v>
      </c>
      <c r="F772" s="16" t="s">
        <v>369</v>
      </c>
      <c r="G772" s="219" t="s">
        <v>157</v>
      </c>
      <c r="H772" s="252">
        <v>1300</v>
      </c>
      <c r="I772" s="219" t="s">
        <v>810</v>
      </c>
      <c r="J772" s="263" t="s">
        <v>15</v>
      </c>
      <c r="K772" s="294"/>
      <c r="L772" s="256"/>
    </row>
    <row r="773" spans="1:12" x14ac:dyDescent="0.35">
      <c r="A773" s="258">
        <v>2023117</v>
      </c>
      <c r="B773" s="260">
        <v>45081</v>
      </c>
      <c r="C773" s="261">
        <v>2023</v>
      </c>
      <c r="D773" s="258" t="s">
        <v>53</v>
      </c>
      <c r="E773" s="269" t="s">
        <v>11</v>
      </c>
      <c r="F773" s="258" t="s">
        <v>177</v>
      </c>
      <c r="G773" s="262" t="s">
        <v>214</v>
      </c>
      <c r="H773" s="259">
        <v>1700</v>
      </c>
      <c r="I773" s="262" t="s">
        <v>788</v>
      </c>
      <c r="J773" s="263" t="s">
        <v>34</v>
      </c>
      <c r="K773" s="294"/>
      <c r="L773" s="256"/>
    </row>
    <row r="774" spans="1:12" x14ac:dyDescent="0.35">
      <c r="A774" s="258">
        <v>2023118</v>
      </c>
      <c r="B774" s="260">
        <v>45060</v>
      </c>
      <c r="C774" s="261">
        <v>2023</v>
      </c>
      <c r="D774" s="258" t="s">
        <v>235</v>
      </c>
      <c r="E774" s="269" t="s">
        <v>11</v>
      </c>
      <c r="F774" s="258" t="s">
        <v>73</v>
      </c>
      <c r="G774" s="262" t="s">
        <v>444</v>
      </c>
      <c r="H774" s="259">
        <v>5200</v>
      </c>
      <c r="I774" s="262" t="s">
        <v>794</v>
      </c>
      <c r="J774" s="263" t="s">
        <v>76</v>
      </c>
      <c r="K774" s="294"/>
      <c r="L774" s="256"/>
    </row>
    <row r="775" spans="1:12" x14ac:dyDescent="0.35">
      <c r="A775" s="16">
        <v>2023119</v>
      </c>
      <c r="B775" s="22">
        <v>45079</v>
      </c>
      <c r="C775" s="79">
        <v>2023</v>
      </c>
      <c r="D775" s="301" t="s">
        <v>517</v>
      </c>
      <c r="E775" s="258" t="s">
        <v>11</v>
      </c>
      <c r="F775" s="16" t="s">
        <v>600</v>
      </c>
      <c r="G775" s="219" t="s">
        <v>583</v>
      </c>
      <c r="H775" s="252">
        <v>400</v>
      </c>
      <c r="I775" s="219" t="s">
        <v>950</v>
      </c>
      <c r="J775" s="134" t="s">
        <v>15</v>
      </c>
      <c r="K775" s="294"/>
      <c r="L775" s="256"/>
    </row>
    <row r="776" spans="1:12" x14ac:dyDescent="0.35">
      <c r="A776" s="16">
        <v>2023120</v>
      </c>
      <c r="B776" s="22">
        <v>45092</v>
      </c>
      <c r="C776" s="79">
        <v>2023</v>
      </c>
      <c r="D776" s="301" t="s">
        <v>1040</v>
      </c>
      <c r="E776" s="258" t="s">
        <v>11</v>
      </c>
      <c r="F776" s="16" t="s">
        <v>130</v>
      </c>
      <c r="G776" s="219" t="s">
        <v>857</v>
      </c>
      <c r="H776" s="252">
        <v>400</v>
      </c>
      <c r="I776" s="219" t="s">
        <v>810</v>
      </c>
      <c r="J776" s="263" t="s">
        <v>24</v>
      </c>
      <c r="K776" s="294"/>
      <c r="L776" s="256"/>
    </row>
    <row r="777" spans="1:12" x14ac:dyDescent="0.35">
      <c r="A777" s="258">
        <v>2023122</v>
      </c>
      <c r="B777" s="260">
        <v>45092</v>
      </c>
      <c r="C777" s="261">
        <v>2023</v>
      </c>
      <c r="D777" s="258" t="s">
        <v>154</v>
      </c>
      <c r="E777" s="258" t="s">
        <v>11</v>
      </c>
      <c r="F777" s="258" t="s">
        <v>149</v>
      </c>
      <c r="G777" s="262" t="s">
        <v>107</v>
      </c>
      <c r="H777" s="259">
        <v>2000</v>
      </c>
      <c r="I777" s="262" t="s">
        <v>810</v>
      </c>
      <c r="J777" s="263" t="s">
        <v>34</v>
      </c>
      <c r="K777" s="294"/>
      <c r="L777" s="256"/>
    </row>
    <row r="778" spans="1:12" x14ac:dyDescent="0.35">
      <c r="A778" s="258">
        <v>2023126</v>
      </c>
      <c r="B778" s="260">
        <v>45094</v>
      </c>
      <c r="C778" s="261">
        <v>2023</v>
      </c>
      <c r="D778" s="258" t="s">
        <v>44</v>
      </c>
      <c r="E778" s="269" t="s">
        <v>20</v>
      </c>
      <c r="F778" s="258" t="s">
        <v>1043</v>
      </c>
      <c r="G778" s="262" t="s">
        <v>903</v>
      </c>
      <c r="H778" s="259">
        <v>3300</v>
      </c>
      <c r="I778" s="262" t="s">
        <v>1044</v>
      </c>
      <c r="J778" s="263" t="s">
        <v>34</v>
      </c>
      <c r="K778" s="294"/>
      <c r="L778" s="256"/>
    </row>
    <row r="779" spans="1:12" x14ac:dyDescent="0.35">
      <c r="A779" s="258">
        <v>2023136</v>
      </c>
      <c r="B779" s="260">
        <v>45098</v>
      </c>
      <c r="C779" s="261">
        <v>2023</v>
      </c>
      <c r="D779" s="258" t="s">
        <v>1041</v>
      </c>
      <c r="E779" s="269" t="s">
        <v>11</v>
      </c>
      <c r="F779" s="258" t="s">
        <v>296</v>
      </c>
      <c r="G779" s="262" t="s">
        <v>247</v>
      </c>
      <c r="H779" s="259">
        <v>9700</v>
      </c>
      <c r="I779" s="262" t="s">
        <v>810</v>
      </c>
      <c r="J779" s="263" t="s">
        <v>76</v>
      </c>
      <c r="K779" s="294"/>
      <c r="L779" s="256"/>
    </row>
    <row r="780" spans="1:12" x14ac:dyDescent="0.35">
      <c r="A780" s="258">
        <v>2023137</v>
      </c>
      <c r="B780" s="260">
        <v>45074</v>
      </c>
      <c r="C780" s="261">
        <v>2023</v>
      </c>
      <c r="D780" s="258" t="s">
        <v>53</v>
      </c>
      <c r="E780" s="269" t="s">
        <v>20</v>
      </c>
      <c r="F780" s="258" t="s">
        <v>605</v>
      </c>
      <c r="G780" s="262" t="s">
        <v>214</v>
      </c>
      <c r="H780" s="259">
        <v>8500</v>
      </c>
      <c r="I780" s="262" t="s">
        <v>794</v>
      </c>
      <c r="J780" s="263" t="s">
        <v>15</v>
      </c>
      <c r="K780" s="294"/>
      <c r="L780" s="256"/>
    </row>
    <row r="781" spans="1:12" x14ac:dyDescent="0.35">
      <c r="A781" s="258">
        <v>2023149</v>
      </c>
      <c r="B781" s="260">
        <v>45108</v>
      </c>
      <c r="C781" s="261">
        <v>2023</v>
      </c>
      <c r="D781" s="258" t="s">
        <v>19</v>
      </c>
      <c r="E781" s="269" t="s">
        <v>45</v>
      </c>
      <c r="F781" s="258" t="s">
        <v>73</v>
      </c>
      <c r="G781" s="262" t="s">
        <v>195</v>
      </c>
      <c r="H781" s="259">
        <v>700</v>
      </c>
      <c r="I781" s="262" t="s">
        <v>788</v>
      </c>
      <c r="J781" s="263" t="s">
        <v>76</v>
      </c>
      <c r="K781" s="294"/>
      <c r="L781" s="256"/>
    </row>
    <row r="782" spans="1:12" x14ac:dyDescent="0.35">
      <c r="A782" s="258">
        <v>2023150</v>
      </c>
      <c r="B782" s="260">
        <v>45099</v>
      </c>
      <c r="C782" s="261">
        <v>2023</v>
      </c>
      <c r="D782" s="302" t="s">
        <v>154</v>
      </c>
      <c r="E782" s="258" t="s">
        <v>26</v>
      </c>
      <c r="F782" s="258" t="s">
        <v>474</v>
      </c>
      <c r="G782" s="262" t="s">
        <v>18</v>
      </c>
      <c r="H782" s="259">
        <v>150</v>
      </c>
      <c r="I782" s="262" t="s">
        <v>810</v>
      </c>
      <c r="J782" s="134" t="s">
        <v>43</v>
      </c>
      <c r="K782" s="294"/>
      <c r="L782" s="256"/>
    </row>
    <row r="783" spans="1:12" x14ac:dyDescent="0.35">
      <c r="A783" s="258">
        <v>2023152</v>
      </c>
      <c r="B783" s="260">
        <v>45110</v>
      </c>
      <c r="C783" s="261">
        <v>2023</v>
      </c>
      <c r="D783" s="258" t="s">
        <v>192</v>
      </c>
      <c r="E783" s="269" t="s">
        <v>20</v>
      </c>
      <c r="F783" s="258" t="s">
        <v>177</v>
      </c>
      <c r="G783" s="262" t="s">
        <v>314</v>
      </c>
      <c r="H783" s="259">
        <v>3000</v>
      </c>
      <c r="I783" s="262" t="s">
        <v>794</v>
      </c>
      <c r="J783" s="263" t="s">
        <v>15</v>
      </c>
      <c r="K783" s="294"/>
      <c r="L783" s="256"/>
    </row>
    <row r="784" spans="1:12" x14ac:dyDescent="0.35">
      <c r="A784" s="258">
        <v>2023155</v>
      </c>
      <c r="B784" s="260">
        <v>45114</v>
      </c>
      <c r="C784" s="261">
        <v>2023</v>
      </c>
      <c r="D784" s="258" t="s">
        <v>866</v>
      </c>
      <c r="E784" s="269" t="s">
        <v>11</v>
      </c>
      <c r="F784" s="258" t="s">
        <v>177</v>
      </c>
      <c r="G784" s="262" t="s">
        <v>184</v>
      </c>
      <c r="H784" s="259">
        <v>2000</v>
      </c>
      <c r="I784" s="262" t="s">
        <v>788</v>
      </c>
      <c r="J784" s="263" t="s">
        <v>15</v>
      </c>
      <c r="K784" s="294"/>
      <c r="L784" s="256"/>
    </row>
    <row r="785" spans="1:12" x14ac:dyDescent="0.35">
      <c r="A785" s="258">
        <v>2023163</v>
      </c>
      <c r="B785" s="260">
        <v>45136</v>
      </c>
      <c r="C785" s="261">
        <v>2023</v>
      </c>
      <c r="D785" s="258" t="s">
        <v>44</v>
      </c>
      <c r="E785" s="269" t="s">
        <v>11</v>
      </c>
      <c r="F785" s="258" t="s">
        <v>1045</v>
      </c>
      <c r="G785" s="262" t="s">
        <v>463</v>
      </c>
      <c r="H785" s="259">
        <v>500</v>
      </c>
      <c r="I785" s="262" t="s">
        <v>854</v>
      </c>
      <c r="J785" s="263" t="s">
        <v>34</v>
      </c>
      <c r="K785" s="294"/>
      <c r="L785" s="256"/>
    </row>
    <row r="786" spans="1:12" x14ac:dyDescent="0.35">
      <c r="A786" s="258">
        <v>2023164</v>
      </c>
      <c r="B786" s="260">
        <v>45096</v>
      </c>
      <c r="C786" s="261">
        <v>2023</v>
      </c>
      <c r="D786" s="258" t="s">
        <v>192</v>
      </c>
      <c r="E786" s="269" t="s">
        <v>20</v>
      </c>
      <c r="F786" s="258" t="s">
        <v>70</v>
      </c>
      <c r="G786" s="262" t="s">
        <v>885</v>
      </c>
      <c r="H786" s="259">
        <v>8000</v>
      </c>
      <c r="I786" s="262" t="s">
        <v>794</v>
      </c>
      <c r="J786" s="263" t="s">
        <v>34</v>
      </c>
      <c r="K786" s="294"/>
      <c r="L786" s="256"/>
    </row>
    <row r="787" spans="1:12" x14ac:dyDescent="0.35">
      <c r="A787" s="258">
        <v>2023166</v>
      </c>
      <c r="B787" s="260">
        <v>45141</v>
      </c>
      <c r="C787" s="261">
        <v>2023</v>
      </c>
      <c r="D787" s="258" t="s">
        <v>1036</v>
      </c>
      <c r="E787" s="269" t="s">
        <v>11</v>
      </c>
      <c r="F787" s="258" t="s">
        <v>112</v>
      </c>
      <c r="G787" s="262" t="s">
        <v>250</v>
      </c>
      <c r="H787" s="259">
        <v>600</v>
      </c>
      <c r="I787" s="262" t="s">
        <v>810</v>
      </c>
      <c r="J787" s="263" t="s">
        <v>15</v>
      </c>
      <c r="K787" s="294"/>
      <c r="L787" s="256"/>
    </row>
    <row r="788" spans="1:12" x14ac:dyDescent="0.35">
      <c r="A788" s="258">
        <v>2023173</v>
      </c>
      <c r="B788" s="260">
        <v>45119</v>
      </c>
      <c r="C788" s="261">
        <v>2023</v>
      </c>
      <c r="D788" s="258" t="s">
        <v>53</v>
      </c>
      <c r="E788" s="269" t="s">
        <v>11</v>
      </c>
      <c r="F788" s="258" t="s">
        <v>177</v>
      </c>
      <c r="G788" s="262" t="s">
        <v>290</v>
      </c>
      <c r="H788" s="259">
        <v>5000</v>
      </c>
      <c r="I788" s="262" t="s">
        <v>794</v>
      </c>
      <c r="J788" s="263" t="s">
        <v>76</v>
      </c>
      <c r="K788" s="294"/>
      <c r="L788" s="256"/>
    </row>
    <row r="789" spans="1:12" x14ac:dyDescent="0.35">
      <c r="A789" s="16">
        <v>2023174</v>
      </c>
      <c r="B789" s="22">
        <v>45146</v>
      </c>
      <c r="C789" s="79">
        <v>2023</v>
      </c>
      <c r="D789" s="301" t="s">
        <v>1040</v>
      </c>
      <c r="E789" s="258" t="s">
        <v>11</v>
      </c>
      <c r="F789" s="16" t="s">
        <v>1067</v>
      </c>
      <c r="G789" s="219" t="s">
        <v>1068</v>
      </c>
      <c r="H789" s="252">
        <v>16</v>
      </c>
      <c r="I789" s="219" t="s">
        <v>792</v>
      </c>
      <c r="J789" s="134" t="s">
        <v>24</v>
      </c>
      <c r="K789" s="294"/>
      <c r="L789" s="256"/>
    </row>
    <row r="790" spans="1:12" x14ac:dyDescent="0.35">
      <c r="A790" s="16">
        <v>2023176</v>
      </c>
      <c r="B790" s="22">
        <v>45144</v>
      </c>
      <c r="C790" s="79">
        <v>2023</v>
      </c>
      <c r="D790" s="301" t="s">
        <v>900</v>
      </c>
      <c r="E790" s="258" t="s">
        <v>11</v>
      </c>
      <c r="F790" s="16" t="s">
        <v>1069</v>
      </c>
      <c r="G790" s="219" t="s">
        <v>456</v>
      </c>
      <c r="H790" s="252">
        <v>380</v>
      </c>
      <c r="I790" s="219" t="s">
        <v>810</v>
      </c>
      <c r="J790" s="134" t="s">
        <v>15</v>
      </c>
      <c r="K790" s="294"/>
      <c r="L790" s="256"/>
    </row>
    <row r="791" spans="1:12" x14ac:dyDescent="0.35">
      <c r="A791" s="258">
        <v>2023180</v>
      </c>
      <c r="B791" s="260">
        <v>45148</v>
      </c>
      <c r="C791" s="261">
        <v>2023</v>
      </c>
      <c r="D791" s="258" t="s">
        <v>621</v>
      </c>
      <c r="E791" s="258" t="s">
        <v>11</v>
      </c>
      <c r="F791" s="258" t="s">
        <v>1046</v>
      </c>
      <c r="G791" s="262" t="s">
        <v>196</v>
      </c>
      <c r="H791" s="259">
        <v>3400</v>
      </c>
      <c r="I791" s="262" t="s">
        <v>810</v>
      </c>
      <c r="J791" s="263" t="s">
        <v>34</v>
      </c>
      <c r="K791" s="294"/>
      <c r="L791" s="256"/>
    </row>
    <row r="792" spans="1:12" x14ac:dyDescent="0.35">
      <c r="A792" s="258">
        <v>2023181</v>
      </c>
      <c r="B792" s="260">
        <v>45150</v>
      </c>
      <c r="C792" s="261">
        <v>2023</v>
      </c>
      <c r="D792" s="258" t="s">
        <v>53</v>
      </c>
      <c r="E792" s="258" t="s">
        <v>11</v>
      </c>
      <c r="F792" s="258" t="s">
        <v>177</v>
      </c>
      <c r="G792" s="262" t="s">
        <v>541</v>
      </c>
      <c r="H792" s="259">
        <v>1100</v>
      </c>
      <c r="I792" s="262" t="s">
        <v>788</v>
      </c>
      <c r="J792" s="263" t="s">
        <v>34</v>
      </c>
      <c r="K792" s="294"/>
      <c r="L792" s="256"/>
    </row>
    <row r="793" spans="1:12" x14ac:dyDescent="0.35">
      <c r="A793" s="258">
        <v>2023192</v>
      </c>
      <c r="B793" s="260">
        <v>45132</v>
      </c>
      <c r="C793" s="261">
        <v>2023</v>
      </c>
      <c r="D793" s="258" t="s">
        <v>235</v>
      </c>
      <c r="E793" s="258" t="s">
        <v>11</v>
      </c>
      <c r="F793" s="258" t="s">
        <v>244</v>
      </c>
      <c r="G793" s="262" t="s">
        <v>104</v>
      </c>
      <c r="H793" s="259">
        <v>3000</v>
      </c>
      <c r="I793" s="262" t="s">
        <v>794</v>
      </c>
      <c r="J793" s="263" t="s">
        <v>76</v>
      </c>
      <c r="K793" s="294"/>
      <c r="L793" s="256"/>
    </row>
    <row r="794" spans="1:12" x14ac:dyDescent="0.35">
      <c r="A794" s="16">
        <v>2023193</v>
      </c>
      <c r="B794" s="22">
        <v>45161</v>
      </c>
      <c r="C794" s="79">
        <v>2023</v>
      </c>
      <c r="D794" s="301" t="s">
        <v>845</v>
      </c>
      <c r="E794" s="258" t="s">
        <v>11</v>
      </c>
      <c r="F794" s="16" t="s">
        <v>167</v>
      </c>
      <c r="G794" s="219" t="s">
        <v>499</v>
      </c>
      <c r="H794" s="252">
        <v>280</v>
      </c>
      <c r="I794" s="219" t="s">
        <v>1074</v>
      </c>
      <c r="J794" s="263" t="s">
        <v>43</v>
      </c>
      <c r="K794" s="294"/>
      <c r="L794" s="256"/>
    </row>
    <row r="795" spans="1:12" x14ac:dyDescent="0.35">
      <c r="A795" s="258">
        <v>2023195</v>
      </c>
      <c r="B795" s="260">
        <v>45163</v>
      </c>
      <c r="C795" s="261">
        <v>2023</v>
      </c>
      <c r="D795" s="258" t="s">
        <v>53</v>
      </c>
      <c r="E795" s="269" t="s">
        <v>45</v>
      </c>
      <c r="F795" s="258" t="s">
        <v>167</v>
      </c>
      <c r="G795" s="262" t="s">
        <v>196</v>
      </c>
      <c r="H795" s="259">
        <v>38000</v>
      </c>
      <c r="I795" s="262" t="s">
        <v>942</v>
      </c>
      <c r="J795" s="263" t="s">
        <v>76</v>
      </c>
      <c r="K795" s="294"/>
      <c r="L795" s="256"/>
    </row>
    <row r="796" spans="1:12" x14ac:dyDescent="0.35">
      <c r="A796" s="258">
        <v>2023207</v>
      </c>
      <c r="B796" s="260">
        <v>45147</v>
      </c>
      <c r="C796" s="261">
        <v>2023</v>
      </c>
      <c r="D796" s="258" t="s">
        <v>517</v>
      </c>
      <c r="E796" s="269" t="s">
        <v>11</v>
      </c>
      <c r="F796" s="258" t="s">
        <v>470</v>
      </c>
      <c r="G796" s="262" t="s">
        <v>117</v>
      </c>
      <c r="H796" s="259">
        <v>1800</v>
      </c>
      <c r="I796" s="262" t="s">
        <v>810</v>
      </c>
      <c r="J796" s="263" t="s">
        <v>15</v>
      </c>
      <c r="K796" s="294"/>
      <c r="L796" s="256"/>
    </row>
    <row r="797" spans="1:12" x14ac:dyDescent="0.35">
      <c r="A797" s="258">
        <v>2023210</v>
      </c>
      <c r="B797" s="260">
        <v>45175</v>
      </c>
      <c r="C797" s="261">
        <v>2023</v>
      </c>
      <c r="D797" s="258" t="s">
        <v>655</v>
      </c>
      <c r="E797" s="269" t="s">
        <v>45</v>
      </c>
      <c r="F797" s="258" t="s">
        <v>381</v>
      </c>
      <c r="G797" s="262" t="s">
        <v>1006</v>
      </c>
      <c r="H797" s="259">
        <v>11300</v>
      </c>
      <c r="I797" s="262" t="s">
        <v>810</v>
      </c>
      <c r="J797" s="263" t="s">
        <v>43</v>
      </c>
      <c r="K797" s="294"/>
      <c r="L797" s="256"/>
    </row>
    <row r="798" spans="1:12" x14ac:dyDescent="0.35">
      <c r="A798" s="258">
        <v>2023212</v>
      </c>
      <c r="B798" s="260">
        <v>45177</v>
      </c>
      <c r="C798" s="261">
        <v>2023</v>
      </c>
      <c r="D798" s="258" t="s">
        <v>44</v>
      </c>
      <c r="E798" s="269" t="s">
        <v>20</v>
      </c>
      <c r="F798" s="258" t="s">
        <v>864</v>
      </c>
      <c r="G798" s="262" t="s">
        <v>549</v>
      </c>
      <c r="H798" s="259">
        <v>4500</v>
      </c>
      <c r="I798" s="262" t="s">
        <v>865</v>
      </c>
      <c r="J798" s="263" t="s">
        <v>15</v>
      </c>
      <c r="K798" s="294"/>
      <c r="L798" s="256"/>
    </row>
    <row r="799" spans="1:12" x14ac:dyDescent="0.35">
      <c r="A799" s="258">
        <v>2023220</v>
      </c>
      <c r="B799" s="260">
        <v>45162</v>
      </c>
      <c r="C799" s="261">
        <v>2023</v>
      </c>
      <c r="D799" s="258" t="s">
        <v>53</v>
      </c>
      <c r="E799" s="269" t="s">
        <v>11</v>
      </c>
      <c r="F799" s="258" t="s">
        <v>177</v>
      </c>
      <c r="G799" s="262" t="s">
        <v>511</v>
      </c>
      <c r="H799" s="259">
        <v>1400</v>
      </c>
      <c r="I799" s="262" t="s">
        <v>788</v>
      </c>
      <c r="J799" s="263" t="s">
        <v>76</v>
      </c>
      <c r="K799" s="294"/>
      <c r="L799" s="256"/>
    </row>
    <row r="800" spans="1:12" x14ac:dyDescent="0.35">
      <c r="A800" s="258">
        <v>2023221</v>
      </c>
      <c r="B800" s="260">
        <v>45166</v>
      </c>
      <c r="C800" s="261">
        <v>2023</v>
      </c>
      <c r="D800" s="258" t="s">
        <v>44</v>
      </c>
      <c r="E800" s="269" t="s">
        <v>20</v>
      </c>
      <c r="F800" s="258" t="s">
        <v>910</v>
      </c>
      <c r="G800" s="262" t="s">
        <v>720</v>
      </c>
      <c r="H800" s="259">
        <v>4000</v>
      </c>
      <c r="I800" s="262" t="s">
        <v>931</v>
      </c>
      <c r="J800" s="263" t="s">
        <v>15</v>
      </c>
      <c r="K800" s="294"/>
      <c r="L800" s="256"/>
    </row>
    <row r="801" spans="1:12" x14ac:dyDescent="0.35">
      <c r="A801" s="258">
        <v>2023225</v>
      </c>
      <c r="B801" s="260">
        <v>45163</v>
      </c>
      <c r="C801" s="261">
        <v>2023</v>
      </c>
      <c r="D801" s="258" t="s">
        <v>53</v>
      </c>
      <c r="E801" s="269" t="s">
        <v>45</v>
      </c>
      <c r="F801" s="258" t="s">
        <v>58</v>
      </c>
      <c r="G801" s="262" t="s">
        <v>82</v>
      </c>
      <c r="H801" s="259">
        <v>10000</v>
      </c>
      <c r="I801" s="262" t="s">
        <v>794</v>
      </c>
      <c r="J801" s="263" t="s">
        <v>15</v>
      </c>
      <c r="K801" s="294"/>
      <c r="L801" s="256"/>
    </row>
    <row r="802" spans="1:12" x14ac:dyDescent="0.35">
      <c r="A802" s="258">
        <v>2023226</v>
      </c>
      <c r="B802" s="260">
        <v>45196</v>
      </c>
      <c r="C802" s="261">
        <v>2023</v>
      </c>
      <c r="D802" s="302" t="s">
        <v>1076</v>
      </c>
      <c r="E802" s="269" t="s">
        <v>11</v>
      </c>
      <c r="F802" s="222" t="s">
        <v>333</v>
      </c>
      <c r="G802" s="222" t="s">
        <v>1082</v>
      </c>
      <c r="H802" s="259">
        <v>160</v>
      </c>
      <c r="I802" s="262" t="s">
        <v>810</v>
      </c>
      <c r="J802" s="263" t="s">
        <v>34</v>
      </c>
      <c r="K802" s="294"/>
      <c r="L802" s="256"/>
    </row>
    <row r="803" spans="1:12" x14ac:dyDescent="0.35">
      <c r="A803" s="258">
        <v>2023228</v>
      </c>
      <c r="B803" s="260">
        <v>45151</v>
      </c>
      <c r="C803" s="261">
        <v>2023</v>
      </c>
      <c r="D803" s="258" t="s">
        <v>53</v>
      </c>
      <c r="E803" s="269" t="s">
        <v>11</v>
      </c>
      <c r="F803" s="258" t="s">
        <v>266</v>
      </c>
      <c r="G803" s="262" t="s">
        <v>222</v>
      </c>
      <c r="H803" s="259">
        <v>6100</v>
      </c>
      <c r="I803" s="262" t="s">
        <v>794</v>
      </c>
      <c r="J803" s="263" t="s">
        <v>34</v>
      </c>
      <c r="K803" s="294"/>
      <c r="L803" s="256"/>
    </row>
    <row r="804" spans="1:12" x14ac:dyDescent="0.35">
      <c r="A804" s="258">
        <v>2023231</v>
      </c>
      <c r="B804" s="260">
        <v>45181</v>
      </c>
      <c r="C804" s="261">
        <v>2023</v>
      </c>
      <c r="D804" s="258" t="s">
        <v>235</v>
      </c>
      <c r="E804" s="269" t="s">
        <v>11</v>
      </c>
      <c r="F804" s="258" t="s">
        <v>73</v>
      </c>
      <c r="G804" s="262" t="s">
        <v>1048</v>
      </c>
      <c r="H804" s="259">
        <v>9500</v>
      </c>
      <c r="I804" s="262" t="s">
        <v>794</v>
      </c>
      <c r="J804" s="263" t="s">
        <v>76</v>
      </c>
      <c r="K804" s="294"/>
      <c r="L804" s="256"/>
    </row>
    <row r="805" spans="1:12" x14ac:dyDescent="0.35">
      <c r="A805" s="258">
        <v>2023240</v>
      </c>
      <c r="B805" s="260">
        <v>45171</v>
      </c>
      <c r="C805" s="261">
        <v>2023</v>
      </c>
      <c r="D805" s="258" t="s">
        <v>53</v>
      </c>
      <c r="E805" s="269" t="s">
        <v>11</v>
      </c>
      <c r="F805" s="258" t="s">
        <v>334</v>
      </c>
      <c r="G805" s="262" t="s">
        <v>82</v>
      </c>
      <c r="H805" s="259">
        <v>7000</v>
      </c>
      <c r="I805" s="262" t="s">
        <v>794</v>
      </c>
      <c r="J805" s="263" t="s">
        <v>76</v>
      </c>
      <c r="K805" s="294"/>
      <c r="L805" s="256"/>
    </row>
    <row r="806" spans="1:12" x14ac:dyDescent="0.35">
      <c r="A806" s="258">
        <v>2023241</v>
      </c>
      <c r="B806" s="260">
        <v>45223</v>
      </c>
      <c r="C806" s="261">
        <v>2023</v>
      </c>
      <c r="D806" s="258" t="s">
        <v>44</v>
      </c>
      <c r="E806" s="269" t="s">
        <v>20</v>
      </c>
      <c r="F806" s="258" t="s">
        <v>363</v>
      </c>
      <c r="G806" s="262" t="s">
        <v>463</v>
      </c>
      <c r="H806" s="259">
        <v>3500</v>
      </c>
      <c r="I806" s="262" t="s">
        <v>801</v>
      </c>
      <c r="J806" s="263" t="s">
        <v>34</v>
      </c>
      <c r="K806" s="294"/>
      <c r="L806" s="256"/>
    </row>
    <row r="807" spans="1:12" x14ac:dyDescent="0.35">
      <c r="A807" s="258">
        <v>2023242</v>
      </c>
      <c r="B807" s="260">
        <v>45224</v>
      </c>
      <c r="C807" s="261">
        <v>2023</v>
      </c>
      <c r="D807" s="258" t="s">
        <v>53</v>
      </c>
      <c r="E807" s="269" t="s">
        <v>20</v>
      </c>
      <c r="F807" s="258" t="s">
        <v>89</v>
      </c>
      <c r="G807" s="262" t="s">
        <v>1049</v>
      </c>
      <c r="H807" s="259">
        <v>2000</v>
      </c>
      <c r="I807" s="262" t="s">
        <v>1050</v>
      </c>
      <c r="J807" s="263" t="s">
        <v>15</v>
      </c>
      <c r="K807" s="294"/>
      <c r="L807" s="256"/>
    </row>
    <row r="808" spans="1:12" x14ac:dyDescent="0.35">
      <c r="A808" s="258">
        <v>2023244</v>
      </c>
      <c r="B808" s="260">
        <v>45197</v>
      </c>
      <c r="C808" s="261">
        <v>2023</v>
      </c>
      <c r="D808" s="258" t="s">
        <v>490</v>
      </c>
      <c r="E808" s="269" t="s">
        <v>45</v>
      </c>
      <c r="F808" s="258" t="s">
        <v>1051</v>
      </c>
      <c r="G808" s="262" t="s">
        <v>1052</v>
      </c>
      <c r="H808" s="259">
        <v>9300</v>
      </c>
      <c r="I808" s="262" t="s">
        <v>810</v>
      </c>
      <c r="J808" s="263" t="s">
        <v>34</v>
      </c>
      <c r="K808" s="294"/>
      <c r="L808" s="256"/>
    </row>
    <row r="809" spans="1:12" x14ac:dyDescent="0.35">
      <c r="A809" s="258">
        <v>2023245</v>
      </c>
      <c r="B809" s="260">
        <v>45222</v>
      </c>
      <c r="C809" s="261">
        <v>2023</v>
      </c>
      <c r="D809" s="302" t="s">
        <v>1047</v>
      </c>
      <c r="E809" s="258" t="s">
        <v>11</v>
      </c>
      <c r="F809" s="258" t="s">
        <v>1083</v>
      </c>
      <c r="G809" s="262" t="s">
        <v>571</v>
      </c>
      <c r="H809" s="259">
        <v>800</v>
      </c>
      <c r="I809" s="262" t="s">
        <v>810</v>
      </c>
      <c r="J809" s="263" t="s">
        <v>15</v>
      </c>
      <c r="K809" s="294"/>
      <c r="L809" s="256"/>
    </row>
    <row r="810" spans="1:12" x14ac:dyDescent="0.35">
      <c r="A810" s="258">
        <v>2023246</v>
      </c>
      <c r="B810" s="260">
        <v>45218</v>
      </c>
      <c r="C810" s="261">
        <v>2023</v>
      </c>
      <c r="D810" s="258" t="s">
        <v>44</v>
      </c>
      <c r="E810" s="258" t="s">
        <v>11</v>
      </c>
      <c r="F810" s="258" t="s">
        <v>914</v>
      </c>
      <c r="G810" s="262" t="s">
        <v>207</v>
      </c>
      <c r="H810" s="259">
        <v>7500</v>
      </c>
      <c r="I810" s="262" t="s">
        <v>794</v>
      </c>
      <c r="J810" s="263" t="s">
        <v>15</v>
      </c>
      <c r="K810" s="294"/>
      <c r="L810" s="256"/>
    </row>
    <row r="811" spans="1:12" x14ac:dyDescent="0.35">
      <c r="A811" s="258">
        <v>2023247</v>
      </c>
      <c r="B811" s="260">
        <v>45235</v>
      </c>
      <c r="C811" s="261">
        <v>2023</v>
      </c>
      <c r="D811" s="258" t="s">
        <v>517</v>
      </c>
      <c r="E811" s="258" t="s">
        <v>11</v>
      </c>
      <c r="F811" s="258" t="s">
        <v>554</v>
      </c>
      <c r="G811" s="262" t="s">
        <v>596</v>
      </c>
      <c r="H811" s="259">
        <v>1300</v>
      </c>
      <c r="I811" s="262" t="s">
        <v>810</v>
      </c>
      <c r="J811" s="263" t="s">
        <v>15</v>
      </c>
      <c r="K811" s="294"/>
      <c r="L811" s="256"/>
    </row>
    <row r="812" spans="1:12" x14ac:dyDescent="0.35">
      <c r="A812" s="258">
        <v>2023250</v>
      </c>
      <c r="B812" s="260">
        <v>45223</v>
      </c>
      <c r="C812" s="261">
        <v>2023</v>
      </c>
      <c r="D812" s="258" t="s">
        <v>272</v>
      </c>
      <c r="E812" s="258" t="s">
        <v>11</v>
      </c>
      <c r="F812" s="258" t="s">
        <v>66</v>
      </c>
      <c r="G812" s="262" t="s">
        <v>311</v>
      </c>
      <c r="H812" s="259">
        <v>700</v>
      </c>
      <c r="I812" s="262" t="s">
        <v>808</v>
      </c>
      <c r="J812" s="263" t="s">
        <v>34</v>
      </c>
      <c r="K812" s="294"/>
      <c r="L812" s="256"/>
    </row>
    <row r="813" spans="1:12" x14ac:dyDescent="0.35">
      <c r="A813" s="258">
        <v>2023251</v>
      </c>
      <c r="B813" s="260">
        <v>45226</v>
      </c>
      <c r="C813" s="261">
        <v>2023</v>
      </c>
      <c r="D813" s="258" t="s">
        <v>53</v>
      </c>
      <c r="E813" s="269" t="s">
        <v>20</v>
      </c>
      <c r="F813" s="258" t="s">
        <v>266</v>
      </c>
      <c r="G813" s="262" t="s">
        <v>314</v>
      </c>
      <c r="H813" s="259">
        <v>6500</v>
      </c>
      <c r="I813" s="262" t="s">
        <v>794</v>
      </c>
      <c r="J813" s="263" t="s">
        <v>24</v>
      </c>
      <c r="K813" s="294"/>
      <c r="L813" s="256"/>
    </row>
    <row r="814" spans="1:12" x14ac:dyDescent="0.35">
      <c r="A814" s="258">
        <v>2023256</v>
      </c>
      <c r="B814" s="260">
        <v>45255</v>
      </c>
      <c r="C814" s="261">
        <v>2023</v>
      </c>
      <c r="D814" s="258" t="s">
        <v>1053</v>
      </c>
      <c r="E814" s="258" t="s">
        <v>11</v>
      </c>
      <c r="F814" s="258" t="s">
        <v>220</v>
      </c>
      <c r="G814" s="262" t="s">
        <v>201</v>
      </c>
      <c r="H814" s="259">
        <v>3000</v>
      </c>
      <c r="I814" s="262" t="s">
        <v>794</v>
      </c>
      <c r="J814" s="263" t="s">
        <v>34</v>
      </c>
      <c r="K814" s="294"/>
      <c r="L814" s="256"/>
    </row>
    <row r="815" spans="1:12" x14ac:dyDescent="0.35">
      <c r="A815" s="258">
        <v>2023259</v>
      </c>
      <c r="B815" s="260">
        <v>45253</v>
      </c>
      <c r="C815" s="261">
        <v>2023</v>
      </c>
      <c r="D815" s="258" t="s">
        <v>53</v>
      </c>
      <c r="E815" s="269" t="s">
        <v>20</v>
      </c>
      <c r="F815" s="258" t="s">
        <v>342</v>
      </c>
      <c r="G815" s="262" t="s">
        <v>1056</v>
      </c>
      <c r="H815" s="259">
        <v>780</v>
      </c>
      <c r="I815" s="262" t="s">
        <v>854</v>
      </c>
      <c r="J815" s="263" t="s">
        <v>76</v>
      </c>
      <c r="K815" s="294"/>
      <c r="L815" s="256"/>
    </row>
    <row r="816" spans="1:12" x14ac:dyDescent="0.35">
      <c r="A816" s="258">
        <v>2023262</v>
      </c>
      <c r="B816" s="260">
        <v>45260</v>
      </c>
      <c r="C816" s="261">
        <v>2023</v>
      </c>
      <c r="D816" s="258" t="s">
        <v>53</v>
      </c>
      <c r="E816" s="269" t="s">
        <v>20</v>
      </c>
      <c r="F816" s="258" t="s">
        <v>554</v>
      </c>
      <c r="G816" s="262" t="s">
        <v>850</v>
      </c>
      <c r="H816" s="259">
        <v>5500</v>
      </c>
      <c r="I816" s="262" t="s">
        <v>794</v>
      </c>
      <c r="J816" s="263" t="s">
        <v>34</v>
      </c>
      <c r="K816" s="294"/>
      <c r="L816" s="256"/>
    </row>
    <row r="817" spans="1:12" x14ac:dyDescent="0.35">
      <c r="A817" s="258">
        <v>2023263</v>
      </c>
      <c r="B817" s="260">
        <v>45272</v>
      </c>
      <c r="C817" s="261">
        <v>2023</v>
      </c>
      <c r="D817" s="258" t="s">
        <v>65</v>
      </c>
      <c r="E817" s="269" t="s">
        <v>11</v>
      </c>
      <c r="F817" s="258" t="s">
        <v>394</v>
      </c>
      <c r="G817" s="262" t="s">
        <v>1055</v>
      </c>
      <c r="H817" s="259">
        <v>400</v>
      </c>
      <c r="I817" s="262" t="s">
        <v>810</v>
      </c>
      <c r="J817" s="263" t="s">
        <v>43</v>
      </c>
      <c r="K817" s="294"/>
      <c r="L817" s="256"/>
    </row>
    <row r="818" spans="1:12" x14ac:dyDescent="0.35">
      <c r="A818" s="258">
        <v>2023264</v>
      </c>
      <c r="B818" s="260">
        <v>45273</v>
      </c>
      <c r="C818" s="261">
        <v>2023</v>
      </c>
      <c r="D818" s="258" t="s">
        <v>154</v>
      </c>
      <c r="E818" s="269" t="s">
        <v>11</v>
      </c>
      <c r="F818" s="258" t="s">
        <v>360</v>
      </c>
      <c r="G818" s="262" t="s">
        <v>1006</v>
      </c>
      <c r="H818" s="259">
        <v>1300</v>
      </c>
      <c r="I818" s="262" t="s">
        <v>810</v>
      </c>
      <c r="J818" s="263" t="s">
        <v>15</v>
      </c>
      <c r="K818" s="294"/>
      <c r="L818" s="256"/>
    </row>
    <row r="819" spans="1:12" x14ac:dyDescent="0.35">
      <c r="A819" s="258">
        <v>2023265</v>
      </c>
      <c r="B819" s="260">
        <v>45262</v>
      </c>
      <c r="C819" s="261">
        <v>2023</v>
      </c>
      <c r="D819" s="258" t="s">
        <v>53</v>
      </c>
      <c r="E819" s="258" t="s">
        <v>11</v>
      </c>
      <c r="F819" s="258" t="s">
        <v>177</v>
      </c>
      <c r="G819" s="262" t="s">
        <v>469</v>
      </c>
      <c r="H819" s="259">
        <v>1000</v>
      </c>
      <c r="I819" s="262" t="s">
        <v>788</v>
      </c>
      <c r="J819" s="263" t="s">
        <v>34</v>
      </c>
      <c r="K819" s="294"/>
      <c r="L819" s="256"/>
    </row>
    <row r="820" spans="1:12" x14ac:dyDescent="0.35">
      <c r="A820" s="258">
        <v>2023268</v>
      </c>
      <c r="B820" s="260">
        <v>45271</v>
      </c>
      <c r="C820" s="261">
        <v>2023</v>
      </c>
      <c r="D820" s="302" t="s">
        <v>300</v>
      </c>
      <c r="E820" s="269" t="s">
        <v>11</v>
      </c>
      <c r="F820" s="222" t="s">
        <v>1084</v>
      </c>
      <c r="G820" s="222" t="s">
        <v>1085</v>
      </c>
      <c r="H820" s="259">
        <v>500</v>
      </c>
      <c r="I820" s="262" t="s">
        <v>792</v>
      </c>
      <c r="J820" s="263" t="s">
        <v>43</v>
      </c>
      <c r="K820" s="294"/>
      <c r="L820" s="256"/>
    </row>
    <row r="821" spans="1:12" x14ac:dyDescent="0.35">
      <c r="A821" s="258">
        <v>2023269</v>
      </c>
      <c r="B821" s="260">
        <v>45271</v>
      </c>
      <c r="C821" s="261">
        <v>2023</v>
      </c>
      <c r="D821" s="258" t="s">
        <v>1054</v>
      </c>
      <c r="E821" s="269" t="s">
        <v>11</v>
      </c>
      <c r="F821" s="258" t="s">
        <v>397</v>
      </c>
      <c r="G821" s="262" t="s">
        <v>1014</v>
      </c>
      <c r="H821" s="259">
        <v>10</v>
      </c>
      <c r="I821" s="262" t="s">
        <v>810</v>
      </c>
      <c r="J821" s="263" t="s">
        <v>15</v>
      </c>
      <c r="K821" s="294"/>
      <c r="L821" s="256"/>
    </row>
    <row r="822" spans="1:12" x14ac:dyDescent="0.35">
      <c r="A822" s="258">
        <v>2023270</v>
      </c>
      <c r="B822" s="260">
        <v>45250</v>
      </c>
      <c r="C822" s="261">
        <v>2023</v>
      </c>
      <c r="D822" s="258" t="s">
        <v>405</v>
      </c>
      <c r="E822" s="269" t="s">
        <v>20</v>
      </c>
      <c r="F822" s="258" t="s">
        <v>1061</v>
      </c>
      <c r="G822" s="262" t="s">
        <v>1062</v>
      </c>
      <c r="H822" s="259">
        <v>600</v>
      </c>
      <c r="I822" s="262" t="s">
        <v>810</v>
      </c>
      <c r="J822" s="263" t="s">
        <v>43</v>
      </c>
      <c r="K822" s="294"/>
      <c r="L822" s="256"/>
    </row>
    <row r="823" spans="1:12" ht="15" thickBot="1" x14ac:dyDescent="0.4">
      <c r="A823" s="287">
        <v>2023271</v>
      </c>
      <c r="B823" s="288">
        <v>45291</v>
      </c>
      <c r="C823" s="289">
        <v>2023</v>
      </c>
      <c r="D823" s="287" t="s">
        <v>44</v>
      </c>
      <c r="E823" s="290" t="s">
        <v>11</v>
      </c>
      <c r="F823" s="287" t="s">
        <v>215</v>
      </c>
      <c r="G823" s="291" t="s">
        <v>1060</v>
      </c>
      <c r="H823" s="292">
        <v>2500</v>
      </c>
      <c r="I823" s="291" t="s">
        <v>854</v>
      </c>
      <c r="J823" s="293" t="s">
        <v>76</v>
      </c>
      <c r="K823" s="294"/>
      <c r="L823" s="256"/>
    </row>
    <row r="824" spans="1:12" x14ac:dyDescent="0.35">
      <c r="A824" s="281">
        <v>2024001</v>
      </c>
      <c r="B824" s="282">
        <v>45297</v>
      </c>
      <c r="C824" s="283">
        <v>2024</v>
      </c>
      <c r="D824" s="281" t="s">
        <v>944</v>
      </c>
      <c r="E824" s="284" t="s">
        <v>20</v>
      </c>
      <c r="F824" s="281" t="s">
        <v>1058</v>
      </c>
      <c r="G824" s="285" t="s">
        <v>515</v>
      </c>
      <c r="H824" s="279">
        <v>6000</v>
      </c>
      <c r="I824" s="285" t="s">
        <v>1059</v>
      </c>
      <c r="J824" s="286" t="s">
        <v>24</v>
      </c>
      <c r="K824" s="294" t="s">
        <v>11</v>
      </c>
      <c r="L824" s="256"/>
    </row>
    <row r="825" spans="1:12" x14ac:dyDescent="0.35">
      <c r="A825" s="258">
        <v>2024003</v>
      </c>
      <c r="B825" s="260">
        <v>45296</v>
      </c>
      <c r="C825" s="261">
        <v>2024</v>
      </c>
      <c r="D825" s="258" t="s">
        <v>53</v>
      </c>
      <c r="E825" s="269" t="s">
        <v>20</v>
      </c>
      <c r="F825" s="258" t="s">
        <v>838</v>
      </c>
      <c r="G825" s="262" t="s">
        <v>562</v>
      </c>
      <c r="H825" s="259">
        <v>10000</v>
      </c>
      <c r="I825" s="262" t="s">
        <v>794</v>
      </c>
      <c r="J825" s="263" t="s">
        <v>24</v>
      </c>
      <c r="K825" s="294" t="s">
        <v>11</v>
      </c>
      <c r="L825" s="256"/>
    </row>
    <row r="826" spans="1:12" x14ac:dyDescent="0.35">
      <c r="A826" s="258">
        <v>2024004</v>
      </c>
      <c r="B826" s="260">
        <v>45294</v>
      </c>
      <c r="C826" s="261">
        <v>2024</v>
      </c>
      <c r="D826" s="258" t="s">
        <v>192</v>
      </c>
      <c r="E826" s="269" t="s">
        <v>11</v>
      </c>
      <c r="F826" s="258" t="s">
        <v>461</v>
      </c>
      <c r="G826" s="262" t="s">
        <v>435</v>
      </c>
      <c r="H826" s="259">
        <v>9600</v>
      </c>
      <c r="I826" s="262" t="s">
        <v>794</v>
      </c>
      <c r="J826" s="263" t="s">
        <v>76</v>
      </c>
      <c r="K826" s="294" t="s">
        <v>11</v>
      </c>
      <c r="L826" s="256"/>
    </row>
    <row r="827" spans="1:12" x14ac:dyDescent="0.35">
      <c r="A827" s="258">
        <v>2024005</v>
      </c>
      <c r="B827" s="260">
        <v>45299</v>
      </c>
      <c r="C827" s="261">
        <v>2024</v>
      </c>
      <c r="D827" s="258" t="s">
        <v>235</v>
      </c>
      <c r="E827" s="269" t="s">
        <v>20</v>
      </c>
      <c r="F827" s="258" t="s">
        <v>106</v>
      </c>
      <c r="G827" s="262" t="s">
        <v>82</v>
      </c>
      <c r="H827" s="259">
        <v>8000</v>
      </c>
      <c r="I827" s="262" t="s">
        <v>794</v>
      </c>
      <c r="J827" s="263" t="s">
        <v>34</v>
      </c>
      <c r="K827" s="294" t="s">
        <v>20</v>
      </c>
      <c r="L827" s="256"/>
    </row>
    <row r="828" spans="1:12" x14ac:dyDescent="0.35">
      <c r="A828" s="258">
        <v>2024014</v>
      </c>
      <c r="B828" s="260">
        <v>45315</v>
      </c>
      <c r="C828" s="261">
        <v>2024</v>
      </c>
      <c r="D828" s="258" t="s">
        <v>1057</v>
      </c>
      <c r="E828" s="269" t="s">
        <v>11</v>
      </c>
      <c r="F828" s="258" t="s">
        <v>101</v>
      </c>
      <c r="G828" s="262" t="s">
        <v>704</v>
      </c>
      <c r="H828" s="259">
        <v>250</v>
      </c>
      <c r="I828" s="262" t="s">
        <v>810</v>
      </c>
      <c r="J828" s="263" t="s">
        <v>34</v>
      </c>
      <c r="K828" s="294" t="s">
        <v>11</v>
      </c>
      <c r="L828" s="256"/>
    </row>
    <row r="829" spans="1:12" x14ac:dyDescent="0.35">
      <c r="A829" s="258">
        <v>2024021</v>
      </c>
      <c r="B829" s="260">
        <v>45327</v>
      </c>
      <c r="C829" s="261">
        <v>2024</v>
      </c>
      <c r="D829" s="258" t="s">
        <v>53</v>
      </c>
      <c r="E829" s="269" t="s">
        <v>11</v>
      </c>
      <c r="F829" s="258" t="s">
        <v>126</v>
      </c>
      <c r="G829" s="262" t="s">
        <v>276</v>
      </c>
      <c r="H829" s="259">
        <v>7000</v>
      </c>
      <c r="I829" s="262" t="s">
        <v>794</v>
      </c>
      <c r="J829" s="263" t="s">
        <v>15</v>
      </c>
      <c r="K829" s="294" t="s">
        <v>11</v>
      </c>
      <c r="L829" s="256"/>
    </row>
    <row r="830" spans="1:12" x14ac:dyDescent="0.35">
      <c r="A830" s="258">
        <v>2024024</v>
      </c>
      <c r="B830" s="260">
        <v>45336</v>
      </c>
      <c r="C830" s="261">
        <v>2024</v>
      </c>
      <c r="D830" s="258" t="s">
        <v>952</v>
      </c>
      <c r="E830" s="269" t="s">
        <v>11</v>
      </c>
      <c r="F830" s="258" t="s">
        <v>417</v>
      </c>
      <c r="G830" s="262" t="s">
        <v>1063</v>
      </c>
      <c r="H830" s="259">
        <v>14460</v>
      </c>
      <c r="I830" s="262" t="s">
        <v>810</v>
      </c>
      <c r="J830" s="263" t="s">
        <v>34</v>
      </c>
      <c r="K830" s="294" t="s">
        <v>11</v>
      </c>
      <c r="L830" s="256"/>
    </row>
    <row r="831" spans="1:12" x14ac:dyDescent="0.35">
      <c r="A831" s="258">
        <v>2024027</v>
      </c>
      <c r="B831" s="260">
        <v>45346</v>
      </c>
      <c r="C831" s="261">
        <v>2024</v>
      </c>
      <c r="D831" s="258" t="s">
        <v>790</v>
      </c>
      <c r="E831" s="269" t="s">
        <v>11</v>
      </c>
      <c r="F831" s="258" t="s">
        <v>1010</v>
      </c>
      <c r="G831" s="262" t="s">
        <v>1070</v>
      </c>
      <c r="H831" s="259">
        <v>1800</v>
      </c>
      <c r="I831" s="262" t="s">
        <v>1071</v>
      </c>
      <c r="J831" s="263" t="s">
        <v>34</v>
      </c>
      <c r="K831" s="294" t="s">
        <v>11</v>
      </c>
      <c r="L831" s="256"/>
    </row>
    <row r="832" spans="1:12" x14ac:dyDescent="0.35">
      <c r="A832" s="258">
        <v>2024028</v>
      </c>
      <c r="B832" s="260">
        <v>45348</v>
      </c>
      <c r="C832" s="261">
        <v>2024</v>
      </c>
      <c r="D832" s="258" t="s">
        <v>235</v>
      </c>
      <c r="E832" s="269" t="s">
        <v>11</v>
      </c>
      <c r="F832" s="258" t="s">
        <v>194</v>
      </c>
      <c r="G832" s="262" t="s">
        <v>588</v>
      </c>
      <c r="H832" s="259">
        <v>10500</v>
      </c>
      <c r="I832" s="262" t="s">
        <v>794</v>
      </c>
      <c r="J832" s="263" t="s">
        <v>76</v>
      </c>
      <c r="K832" s="294" t="s">
        <v>11</v>
      </c>
      <c r="L832" s="256"/>
    </row>
    <row r="833" spans="1:41" x14ac:dyDescent="0.35">
      <c r="A833" s="258">
        <v>2024029</v>
      </c>
      <c r="B833" s="260">
        <v>45353</v>
      </c>
      <c r="C833" s="261">
        <v>2024</v>
      </c>
      <c r="D833" s="258" t="s">
        <v>53</v>
      </c>
      <c r="E833" s="269" t="s">
        <v>11</v>
      </c>
      <c r="F833" s="258" t="s">
        <v>177</v>
      </c>
      <c r="G833" s="262" t="s">
        <v>191</v>
      </c>
      <c r="H833" s="259">
        <v>1100</v>
      </c>
      <c r="I833" s="262" t="s">
        <v>794</v>
      </c>
      <c r="J833" s="263" t="s">
        <v>76</v>
      </c>
      <c r="K833" s="294" t="s">
        <v>11</v>
      </c>
      <c r="L833" s="256"/>
    </row>
    <row r="834" spans="1:41" x14ac:dyDescent="0.35">
      <c r="A834" s="258">
        <v>2024030</v>
      </c>
      <c r="B834" s="260">
        <v>45354</v>
      </c>
      <c r="C834" s="261">
        <v>2024</v>
      </c>
      <c r="D834" s="258" t="s">
        <v>53</v>
      </c>
      <c r="E834" s="269" t="s">
        <v>11</v>
      </c>
      <c r="F834" s="258" t="s">
        <v>126</v>
      </c>
      <c r="G834" s="262" t="s">
        <v>314</v>
      </c>
      <c r="H834" s="259">
        <v>8000</v>
      </c>
      <c r="I834" s="262" t="s">
        <v>794</v>
      </c>
      <c r="J834" s="263" t="s">
        <v>34</v>
      </c>
      <c r="K834" s="294" t="s">
        <v>11</v>
      </c>
      <c r="L834" s="256"/>
    </row>
    <row r="835" spans="1:41" x14ac:dyDescent="0.35">
      <c r="A835" s="258">
        <v>2024032</v>
      </c>
      <c r="B835" s="260">
        <v>45357</v>
      </c>
      <c r="C835" s="261">
        <v>2024</v>
      </c>
      <c r="D835" s="258" t="s">
        <v>65</v>
      </c>
      <c r="E835" s="258" t="s">
        <v>11</v>
      </c>
      <c r="F835" s="258" t="s">
        <v>509</v>
      </c>
      <c r="G835" s="262" t="s">
        <v>1048</v>
      </c>
      <c r="H835" s="259">
        <v>100</v>
      </c>
      <c r="I835" s="262" t="s">
        <v>810</v>
      </c>
      <c r="J835" s="263" t="s">
        <v>15</v>
      </c>
      <c r="K835" s="294" t="s">
        <v>11</v>
      </c>
      <c r="L835" s="256"/>
    </row>
    <row r="836" spans="1:41" x14ac:dyDescent="0.35">
      <c r="A836" s="258">
        <v>2024033</v>
      </c>
      <c r="B836" s="260">
        <v>45356</v>
      </c>
      <c r="C836" s="261">
        <v>2024</v>
      </c>
      <c r="D836" s="258" t="s">
        <v>1066</v>
      </c>
      <c r="E836" s="269" t="s">
        <v>20</v>
      </c>
      <c r="F836" s="258" t="s">
        <v>557</v>
      </c>
      <c r="G836" s="262" t="s">
        <v>667</v>
      </c>
      <c r="H836" s="259">
        <v>1300</v>
      </c>
      <c r="I836" s="262" t="s">
        <v>810</v>
      </c>
      <c r="J836" s="263" t="s">
        <v>15</v>
      </c>
      <c r="K836" s="294" t="s">
        <v>1079</v>
      </c>
      <c r="L836" s="256"/>
    </row>
    <row r="837" spans="1:41" x14ac:dyDescent="0.35">
      <c r="A837" s="258">
        <v>2024034</v>
      </c>
      <c r="B837" s="22">
        <v>45359</v>
      </c>
      <c r="C837" s="79">
        <v>2024</v>
      </c>
      <c r="D837" s="16" t="s">
        <v>11</v>
      </c>
      <c r="E837" s="258" t="s">
        <v>11</v>
      </c>
      <c r="F837" s="16" t="s">
        <v>1072</v>
      </c>
      <c r="G837" s="219" t="s">
        <v>563</v>
      </c>
      <c r="H837" s="259">
        <v>350</v>
      </c>
      <c r="I837" s="219" t="s">
        <v>810</v>
      </c>
      <c r="J837" s="134" t="s">
        <v>34</v>
      </c>
      <c r="K837" s="294" t="s">
        <v>11</v>
      </c>
      <c r="L837" s="256"/>
    </row>
    <row r="838" spans="1:41" x14ac:dyDescent="0.35">
      <c r="A838" s="258">
        <v>2024040</v>
      </c>
      <c r="B838" s="260">
        <v>45376</v>
      </c>
      <c r="C838" s="261">
        <v>2024</v>
      </c>
      <c r="D838" s="258" t="s">
        <v>952</v>
      </c>
      <c r="E838" s="269" t="s">
        <v>20</v>
      </c>
      <c r="F838" s="258" t="s">
        <v>586</v>
      </c>
      <c r="G838" s="262" t="s">
        <v>1073</v>
      </c>
      <c r="H838" s="259">
        <v>11970</v>
      </c>
      <c r="I838" s="262" t="s">
        <v>810</v>
      </c>
      <c r="J838" s="263" t="s">
        <v>15</v>
      </c>
      <c r="K838" s="294" t="s">
        <v>20</v>
      </c>
      <c r="L838" s="256"/>
    </row>
    <row r="839" spans="1:41" x14ac:dyDescent="0.35">
      <c r="A839" s="258">
        <v>2024046</v>
      </c>
      <c r="B839" s="260">
        <v>45386</v>
      </c>
      <c r="C839" s="261">
        <v>2024</v>
      </c>
      <c r="D839" s="258" t="s">
        <v>154</v>
      </c>
      <c r="E839" s="269" t="s">
        <v>11</v>
      </c>
      <c r="F839" s="258" t="s">
        <v>73</v>
      </c>
      <c r="G839" s="262" t="s">
        <v>284</v>
      </c>
      <c r="H839" s="259">
        <v>1300</v>
      </c>
      <c r="I839" s="262" t="s">
        <v>788</v>
      </c>
      <c r="J839" s="263" t="s">
        <v>15</v>
      </c>
      <c r="K839" s="294" t="s">
        <v>11</v>
      </c>
      <c r="L839" s="256"/>
    </row>
    <row r="840" spans="1:41" x14ac:dyDescent="0.35">
      <c r="A840" s="258">
        <v>2024049</v>
      </c>
      <c r="B840" s="260">
        <v>45380</v>
      </c>
      <c r="C840" s="261">
        <v>2024</v>
      </c>
      <c r="D840" s="301" t="s">
        <v>1124</v>
      </c>
      <c r="E840" s="269" t="s">
        <v>11</v>
      </c>
      <c r="F840" s="258" t="s">
        <v>1125</v>
      </c>
      <c r="G840" s="262" t="s">
        <v>1126</v>
      </c>
      <c r="H840" s="259">
        <v>265</v>
      </c>
      <c r="I840" s="262" t="s">
        <v>792</v>
      </c>
      <c r="J840" s="263" t="s">
        <v>43</v>
      </c>
      <c r="K840" s="294" t="s">
        <v>1124</v>
      </c>
      <c r="L840" s="256"/>
      <c r="AK840" s="330" t="s">
        <v>867</v>
      </c>
      <c r="AL840" s="330"/>
      <c r="AM840" s="330"/>
      <c r="AN840" s="330"/>
      <c r="AO840" s="330"/>
    </row>
    <row r="841" spans="1:41" x14ac:dyDescent="0.35">
      <c r="A841" s="258">
        <v>2024050</v>
      </c>
      <c r="B841" s="260">
        <v>45390</v>
      </c>
      <c r="C841" s="261">
        <v>2024</v>
      </c>
      <c r="D841" s="258" t="s">
        <v>44</v>
      </c>
      <c r="E841" s="269" t="s">
        <v>20</v>
      </c>
      <c r="F841" s="258" t="s">
        <v>27</v>
      </c>
      <c r="G841" s="262" t="s">
        <v>469</v>
      </c>
      <c r="H841" s="259">
        <v>11700</v>
      </c>
      <c r="I841" s="262" t="s">
        <v>794</v>
      </c>
      <c r="J841" s="263" t="s">
        <v>76</v>
      </c>
      <c r="K841" s="294" t="s">
        <v>11</v>
      </c>
      <c r="L841" s="256"/>
      <c r="AJ841" s="14" t="s">
        <v>2</v>
      </c>
      <c r="AK841" s="14" t="s">
        <v>11</v>
      </c>
      <c r="AL841" s="14" t="s">
        <v>26</v>
      </c>
      <c r="AM841" s="14" t="s">
        <v>45</v>
      </c>
      <c r="AN841" s="14" t="s">
        <v>20</v>
      </c>
      <c r="AO841" s="14" t="s">
        <v>760</v>
      </c>
    </row>
    <row r="842" spans="1:41" x14ac:dyDescent="0.35">
      <c r="A842" s="258">
        <v>2024053</v>
      </c>
      <c r="B842" s="260">
        <v>45398</v>
      </c>
      <c r="C842" s="261">
        <v>2024</v>
      </c>
      <c r="D842" s="258" t="s">
        <v>44</v>
      </c>
      <c r="E842" s="269" t="s">
        <v>20</v>
      </c>
      <c r="F842" s="258" t="s">
        <v>1088</v>
      </c>
      <c r="G842" s="262" t="s">
        <v>720</v>
      </c>
      <c r="H842" s="259">
        <v>3300</v>
      </c>
      <c r="I842" s="262" t="s">
        <v>810</v>
      </c>
      <c r="J842" s="263" t="s">
        <v>15</v>
      </c>
      <c r="K842" s="294" t="s">
        <v>11</v>
      </c>
      <c r="L842" s="256"/>
      <c r="AJ842" s="14">
        <v>2014</v>
      </c>
      <c r="AK842" s="163">
        <f>T880/$Y$880</f>
        <v>0.66666666666666663</v>
      </c>
      <c r="AL842" s="163">
        <f>U880/$Y$880</f>
        <v>0.22222222222222221</v>
      </c>
      <c r="AM842" s="163">
        <f>V880/$Y$880</f>
        <v>0</v>
      </c>
      <c r="AN842" s="163">
        <f>W880/$Y$880</f>
        <v>0.1111111111111111</v>
      </c>
      <c r="AO842" s="163">
        <f>X880/$Y$880</f>
        <v>0</v>
      </c>
    </row>
    <row r="843" spans="1:41" x14ac:dyDescent="0.35">
      <c r="A843" s="258">
        <v>2024056</v>
      </c>
      <c r="B843" s="260">
        <v>45402</v>
      </c>
      <c r="C843" s="261">
        <v>2024</v>
      </c>
      <c r="D843" s="258" t="s">
        <v>1075</v>
      </c>
      <c r="E843" s="269" t="s">
        <v>11</v>
      </c>
      <c r="F843" s="258" t="s">
        <v>1089</v>
      </c>
      <c r="G843" s="262" t="s">
        <v>317</v>
      </c>
      <c r="H843" s="259">
        <v>2200</v>
      </c>
      <c r="I843" s="262" t="s">
        <v>810</v>
      </c>
      <c r="J843" s="263" t="s">
        <v>15</v>
      </c>
      <c r="K843" s="294" t="s">
        <v>11</v>
      </c>
      <c r="L843" s="256"/>
      <c r="AJ843" s="14">
        <v>2015</v>
      </c>
      <c r="AK843" s="163">
        <f>T881/$Y$881</f>
        <v>0.72499999999999998</v>
      </c>
      <c r="AL843" s="163">
        <f>U881/$Y$881</f>
        <v>7.4999999999999997E-2</v>
      </c>
      <c r="AM843" s="163">
        <f>V881/$Y$881</f>
        <v>7.4999999999999997E-2</v>
      </c>
      <c r="AN843" s="163">
        <f>W881/$Y$881</f>
        <v>0.125</v>
      </c>
      <c r="AO843" s="163">
        <f>X881/$Y$881</f>
        <v>0</v>
      </c>
    </row>
    <row r="844" spans="1:41" x14ac:dyDescent="0.35">
      <c r="A844" s="258">
        <v>2024063</v>
      </c>
      <c r="B844" s="260">
        <v>45394</v>
      </c>
      <c r="C844" s="261">
        <v>2024</v>
      </c>
      <c r="D844" s="258" t="s">
        <v>1027</v>
      </c>
      <c r="E844" s="269" t="s">
        <v>11</v>
      </c>
      <c r="F844" s="258" t="s">
        <v>1087</v>
      </c>
      <c r="G844" s="262" t="s">
        <v>317</v>
      </c>
      <c r="H844" s="259">
        <v>4000</v>
      </c>
      <c r="I844" s="262" t="s">
        <v>794</v>
      </c>
      <c r="J844" s="263" t="s">
        <v>15</v>
      </c>
      <c r="K844" s="294" t="s">
        <v>11</v>
      </c>
      <c r="L844" s="256"/>
      <c r="AJ844" s="14">
        <v>2016</v>
      </c>
      <c r="AK844" s="163">
        <f>T882/$Y$882</f>
        <v>0.75531914893617025</v>
      </c>
      <c r="AL844" s="163">
        <f>U882/$Y$882</f>
        <v>0.1276595744680851</v>
      </c>
      <c r="AM844" s="163">
        <f>V882/$Y$882</f>
        <v>5.3191489361702128E-2</v>
      </c>
      <c r="AN844" s="163">
        <f>W882/$Y$882</f>
        <v>6.3829787234042548E-2</v>
      </c>
      <c r="AO844" s="163">
        <f>X882/$Y$882</f>
        <v>0</v>
      </c>
    </row>
    <row r="845" spans="1:41" x14ac:dyDescent="0.35">
      <c r="A845" s="258">
        <v>2024064</v>
      </c>
      <c r="B845" s="260">
        <v>45396</v>
      </c>
      <c r="C845" s="261">
        <v>2024</v>
      </c>
      <c r="D845" s="258" t="s">
        <v>175</v>
      </c>
      <c r="E845" s="269" t="s">
        <v>11</v>
      </c>
      <c r="F845" s="258" t="s">
        <v>1090</v>
      </c>
      <c r="G845" s="262" t="s">
        <v>186</v>
      </c>
      <c r="H845" s="259">
        <v>2300</v>
      </c>
      <c r="I845" s="262" t="s">
        <v>945</v>
      </c>
      <c r="J845" s="263" t="s">
        <v>24</v>
      </c>
      <c r="K845" s="294" t="s">
        <v>11</v>
      </c>
      <c r="L845" s="256"/>
      <c r="AJ845" s="14">
        <v>2017</v>
      </c>
      <c r="AK845" s="163">
        <f>T883/$Y$883</f>
        <v>0.81415929203539827</v>
      </c>
      <c r="AL845" s="163">
        <f>U883/$Y$883</f>
        <v>8.8495575221238937E-3</v>
      </c>
      <c r="AM845" s="163">
        <f>V883/$Y$883</f>
        <v>5.3097345132743362E-2</v>
      </c>
      <c r="AN845" s="163">
        <f>W883/$Y$883</f>
        <v>0.12389380530973451</v>
      </c>
      <c r="AO845" s="163">
        <f>X883/$Y$883</f>
        <v>0</v>
      </c>
    </row>
    <row r="846" spans="1:41" x14ac:dyDescent="0.35">
      <c r="A846" s="258">
        <v>2024066</v>
      </c>
      <c r="B846" s="260">
        <v>45408</v>
      </c>
      <c r="C846" s="261">
        <v>2024</v>
      </c>
      <c r="D846" s="258" t="s">
        <v>192</v>
      </c>
      <c r="E846" s="269" t="s">
        <v>11</v>
      </c>
      <c r="F846" s="258" t="s">
        <v>1086</v>
      </c>
      <c r="G846" s="262" t="s">
        <v>121</v>
      </c>
      <c r="H846" s="259">
        <v>9000</v>
      </c>
      <c r="I846" s="262" t="s">
        <v>801</v>
      </c>
      <c r="J846" s="263" t="s">
        <v>15</v>
      </c>
      <c r="K846" s="294" t="s">
        <v>11</v>
      </c>
      <c r="L846" s="256"/>
      <c r="AJ846" s="14">
        <v>2018</v>
      </c>
      <c r="AK846" s="163">
        <f>T884/$Y$884</f>
        <v>0.89928057553956831</v>
      </c>
      <c r="AL846" s="163">
        <f>U884/$Y$884</f>
        <v>7.1942446043165471E-3</v>
      </c>
      <c r="AM846" s="163">
        <f>V884/$Y$884</f>
        <v>1.4388489208633094E-2</v>
      </c>
      <c r="AN846" s="163">
        <f>W884/$Y$884</f>
        <v>7.9136690647482008E-2</v>
      </c>
      <c r="AO846" s="163">
        <f>X884/$Y$884</f>
        <v>0</v>
      </c>
    </row>
    <row r="847" spans="1:41" x14ac:dyDescent="0.35">
      <c r="A847" s="258">
        <v>2024070</v>
      </c>
      <c r="B847" s="260">
        <v>45410</v>
      </c>
      <c r="C847" s="261">
        <v>2024</v>
      </c>
      <c r="D847" s="258" t="s">
        <v>53</v>
      </c>
      <c r="E847" s="269" t="s">
        <v>20</v>
      </c>
      <c r="F847" s="258" t="s">
        <v>177</v>
      </c>
      <c r="G847" s="262" t="s">
        <v>195</v>
      </c>
      <c r="H847" s="259">
        <v>700</v>
      </c>
      <c r="I847" s="262" t="s">
        <v>788</v>
      </c>
      <c r="J847" s="263" t="s">
        <v>76</v>
      </c>
      <c r="K847" s="294" t="s">
        <v>20</v>
      </c>
      <c r="L847" s="256"/>
      <c r="AJ847" s="14">
        <v>2019</v>
      </c>
      <c r="AK847" s="163">
        <f>T885/$Y$885</f>
        <v>0.72799999999999998</v>
      </c>
      <c r="AL847" s="163">
        <f>U885/$Y$885</f>
        <v>0</v>
      </c>
      <c r="AM847" s="163">
        <f>V885/$Y$885</f>
        <v>0.04</v>
      </c>
      <c r="AN847" s="163">
        <f>W885/$Y$885</f>
        <v>0.23200000000000001</v>
      </c>
      <c r="AO847" s="163">
        <f>X885/$Y$885</f>
        <v>0</v>
      </c>
    </row>
    <row r="848" spans="1:41" x14ac:dyDescent="0.35">
      <c r="A848" s="258">
        <v>2024073</v>
      </c>
      <c r="B848" s="260">
        <v>45413</v>
      </c>
      <c r="C848" s="261">
        <v>2024</v>
      </c>
      <c r="D848" s="258" t="s">
        <v>53</v>
      </c>
      <c r="E848" s="269" t="s">
        <v>11</v>
      </c>
      <c r="F848" s="258" t="s">
        <v>403</v>
      </c>
      <c r="G848" s="262" t="s">
        <v>462</v>
      </c>
      <c r="H848" s="259">
        <v>3000</v>
      </c>
      <c r="I848" s="262" t="s">
        <v>883</v>
      </c>
      <c r="J848" s="263" t="s">
        <v>15</v>
      </c>
      <c r="K848" s="294" t="s">
        <v>11</v>
      </c>
      <c r="L848" s="256"/>
      <c r="AJ848" s="14">
        <v>2020</v>
      </c>
      <c r="AK848" s="163">
        <f>T886/$Y$886</f>
        <v>0.57777777777777772</v>
      </c>
      <c r="AL848" s="163">
        <f>U886/$Y$886</f>
        <v>4.4444444444444446E-2</v>
      </c>
      <c r="AM848" s="163">
        <f>V886/$Y$886</f>
        <v>4.4444444444444446E-2</v>
      </c>
      <c r="AN848" s="163">
        <f>W886/$Y$886</f>
        <v>0.31111111111111112</v>
      </c>
      <c r="AO848" s="163">
        <f>X886/$Y$886</f>
        <v>2.2222222222222223E-2</v>
      </c>
    </row>
    <row r="849" spans="1:41" x14ac:dyDescent="0.35">
      <c r="A849" s="258">
        <v>2023074</v>
      </c>
      <c r="B849" s="260">
        <v>45394</v>
      </c>
      <c r="C849" s="261">
        <v>2024</v>
      </c>
      <c r="D849" s="258" t="s">
        <v>1077</v>
      </c>
      <c r="E849" s="269" t="s">
        <v>45</v>
      </c>
      <c r="F849" s="258" t="s">
        <v>425</v>
      </c>
      <c r="G849" s="262" t="s">
        <v>1094</v>
      </c>
      <c r="H849" s="259">
        <v>2000</v>
      </c>
      <c r="I849" s="262" t="s">
        <v>810</v>
      </c>
      <c r="J849" s="263" t="s">
        <v>15</v>
      </c>
      <c r="K849" s="294" t="s">
        <v>45</v>
      </c>
      <c r="L849" s="256"/>
      <c r="AJ849" s="14">
        <v>2021</v>
      </c>
      <c r="AK849" s="163">
        <f>T887/$Y$887</f>
        <v>0.64197530864197527</v>
      </c>
      <c r="AL849" s="163">
        <f>U887/$Y$887</f>
        <v>1.2345679012345678E-2</v>
      </c>
      <c r="AM849" s="163">
        <f>V887/$Y$887</f>
        <v>9.8765432098765427E-2</v>
      </c>
      <c r="AN849" s="163">
        <f>W887/$Y$887</f>
        <v>0.24691358024691357</v>
      </c>
      <c r="AO849" s="163">
        <f>X887/$Y$887</f>
        <v>0</v>
      </c>
    </row>
    <row r="850" spans="1:41" x14ac:dyDescent="0.35">
      <c r="A850" s="258">
        <v>2024077</v>
      </c>
      <c r="B850" s="260">
        <v>45417</v>
      </c>
      <c r="C850" s="261">
        <v>2024</v>
      </c>
      <c r="D850" s="258" t="s">
        <v>88</v>
      </c>
      <c r="E850" s="269" t="s">
        <v>11</v>
      </c>
      <c r="F850" s="258" t="s">
        <v>1093</v>
      </c>
      <c r="G850" s="262" t="s">
        <v>596</v>
      </c>
      <c r="H850" s="259">
        <v>1350</v>
      </c>
      <c r="I850" s="262" t="s">
        <v>810</v>
      </c>
      <c r="J850" s="263" t="s">
        <v>34</v>
      </c>
      <c r="K850" s="294" t="s">
        <v>11</v>
      </c>
      <c r="L850" s="256"/>
      <c r="AJ850" s="14">
        <v>2022</v>
      </c>
      <c r="AK850" s="163">
        <f>T888/$Y$888</f>
        <v>0.75308641975308643</v>
      </c>
      <c r="AL850" s="163">
        <f>U888/$Y$888</f>
        <v>0</v>
      </c>
      <c r="AM850" s="163">
        <f>V888/$Y$888</f>
        <v>1.2345679012345678E-2</v>
      </c>
      <c r="AN850" s="163">
        <f>W888/$Y$888</f>
        <v>0.23456790123456789</v>
      </c>
      <c r="AO850" s="163">
        <f>X888/$Y$888</f>
        <v>0</v>
      </c>
    </row>
    <row r="851" spans="1:41" x14ac:dyDescent="0.35">
      <c r="A851" s="258">
        <v>2024084</v>
      </c>
      <c r="B851" s="260">
        <v>45417</v>
      </c>
      <c r="C851" s="261">
        <v>2024</v>
      </c>
      <c r="D851" s="258" t="s">
        <v>19</v>
      </c>
      <c r="E851" s="269" t="s">
        <v>11</v>
      </c>
      <c r="F851" s="258" t="s">
        <v>1092</v>
      </c>
      <c r="G851" s="262" t="s">
        <v>63</v>
      </c>
      <c r="H851" s="259">
        <v>8000</v>
      </c>
      <c r="I851" s="262" t="s">
        <v>794</v>
      </c>
      <c r="J851" s="263" t="s">
        <v>76</v>
      </c>
      <c r="K851" s="294" t="s">
        <v>11</v>
      </c>
      <c r="L851" s="256"/>
      <c r="AJ851" s="14">
        <v>2023</v>
      </c>
      <c r="AK851" s="163">
        <f>T889/$Y$889</f>
        <v>0.65476190476190477</v>
      </c>
      <c r="AL851" s="163">
        <f>U889/$Y$889</f>
        <v>3.5714285714285712E-2</v>
      </c>
      <c r="AM851" s="163">
        <f>V889/$Y$889</f>
        <v>7.1428571428571425E-2</v>
      </c>
      <c r="AN851" s="163">
        <f>W889/$Y$889</f>
        <v>0.23809523809523808</v>
      </c>
      <c r="AO851" s="163">
        <f>X889/$Y$889</f>
        <v>0</v>
      </c>
    </row>
    <row r="852" spans="1:41" x14ac:dyDescent="0.35">
      <c r="A852" s="258">
        <v>2024088</v>
      </c>
      <c r="B852" s="22">
        <v>45422</v>
      </c>
      <c r="C852" s="79">
        <v>2024</v>
      </c>
      <c r="D852" s="301" t="s">
        <v>1036</v>
      </c>
      <c r="E852" s="269" t="s">
        <v>11</v>
      </c>
      <c r="F852" s="222" t="s">
        <v>777</v>
      </c>
      <c r="G852" s="222" t="s">
        <v>1106</v>
      </c>
      <c r="H852" s="259">
        <v>2000</v>
      </c>
      <c r="I852" s="262" t="s">
        <v>810</v>
      </c>
      <c r="J852" s="134" t="s">
        <v>15</v>
      </c>
      <c r="K852" s="294" t="s">
        <v>1036</v>
      </c>
      <c r="L852" s="256"/>
      <c r="AJ852" s="14">
        <v>2024</v>
      </c>
      <c r="AK852" s="163">
        <f>T890/$Y$890</f>
        <v>0.64444444444444449</v>
      </c>
      <c r="AL852" s="163">
        <f>U890/$Y$890</f>
        <v>4.4444444444444446E-2</v>
      </c>
      <c r="AM852" s="163">
        <f>V890/$Y$890</f>
        <v>4.4444444444444446E-2</v>
      </c>
      <c r="AN852" s="163">
        <f>W890/$Y$890</f>
        <v>0.26666666666666666</v>
      </c>
      <c r="AO852" s="163">
        <f>X890/$Y$890</f>
        <v>0</v>
      </c>
    </row>
    <row r="853" spans="1:41" x14ac:dyDescent="0.35">
      <c r="A853" s="258">
        <v>2024101</v>
      </c>
      <c r="B853" s="260">
        <v>45371</v>
      </c>
      <c r="C853" s="261">
        <v>2024</v>
      </c>
      <c r="D853" s="258" t="s">
        <v>25</v>
      </c>
      <c r="E853" s="269" t="s">
        <v>26</v>
      </c>
      <c r="F853" s="258" t="s">
        <v>1091</v>
      </c>
      <c r="G853" s="262" t="s">
        <v>221</v>
      </c>
      <c r="H853" s="259">
        <v>1200</v>
      </c>
      <c r="I853" s="262" t="s">
        <v>810</v>
      </c>
      <c r="J853" s="263" t="s">
        <v>34</v>
      </c>
      <c r="K853" s="294" t="s">
        <v>1080</v>
      </c>
      <c r="L853" s="256"/>
      <c r="AJ853" s="304">
        <v>2025</v>
      </c>
      <c r="AK853" s="163">
        <f>T891/$Y$891</f>
        <v>0.71830985915492962</v>
      </c>
      <c r="AL853" s="163">
        <f>U891/$Y$891</f>
        <v>1.4084507042253521E-2</v>
      </c>
      <c r="AM853" s="163">
        <f>V891/$Y$891</f>
        <v>0</v>
      </c>
      <c r="AN853" s="163">
        <f>W891/$Y$891</f>
        <v>0.26760563380281688</v>
      </c>
      <c r="AO853" s="163">
        <f>X891/$Y$891</f>
        <v>0</v>
      </c>
    </row>
    <row r="854" spans="1:41" x14ac:dyDescent="0.35">
      <c r="A854" s="258">
        <v>2024102</v>
      </c>
      <c r="B854" s="260">
        <v>45437</v>
      </c>
      <c r="C854" s="261">
        <v>2024</v>
      </c>
      <c r="D854" s="258" t="s">
        <v>1081</v>
      </c>
      <c r="E854" s="269" t="s">
        <v>11</v>
      </c>
      <c r="F854" s="258" t="s">
        <v>1096</v>
      </c>
      <c r="G854" s="262" t="s">
        <v>289</v>
      </c>
      <c r="H854" s="259">
        <v>3600</v>
      </c>
      <c r="I854" s="262" t="s">
        <v>810</v>
      </c>
      <c r="J854" s="263" t="s">
        <v>15</v>
      </c>
      <c r="K854" s="294" t="s">
        <v>11</v>
      </c>
      <c r="L854" s="256"/>
      <c r="AJ854" s="14">
        <v>2026</v>
      </c>
      <c r="AK854" s="163">
        <f>T892/$Y$892</f>
        <v>0.38095238095238093</v>
      </c>
      <c r="AL854" s="163">
        <f>U892/$Y$892</f>
        <v>0</v>
      </c>
      <c r="AM854" s="163">
        <f>V892/$Y$892</f>
        <v>0</v>
      </c>
      <c r="AN854" s="163">
        <f>W892/$Y$892</f>
        <v>0.61904761904761907</v>
      </c>
      <c r="AO854" s="163">
        <f>X892/$Y$892</f>
        <v>0</v>
      </c>
    </row>
    <row r="855" spans="1:41" x14ac:dyDescent="0.35">
      <c r="A855" s="258">
        <v>2024103</v>
      </c>
      <c r="B855" s="260">
        <v>45423</v>
      </c>
      <c r="C855" s="261">
        <v>2024</v>
      </c>
      <c r="D855" s="258" t="s">
        <v>1035</v>
      </c>
      <c r="E855" s="269" t="s">
        <v>20</v>
      </c>
      <c r="F855" s="258" t="s">
        <v>293</v>
      </c>
      <c r="G855" s="262" t="s">
        <v>1097</v>
      </c>
      <c r="H855" s="259">
        <v>3700</v>
      </c>
      <c r="I855" s="262" t="s">
        <v>810</v>
      </c>
      <c r="J855" s="263" t="s">
        <v>34</v>
      </c>
      <c r="K855" s="294" t="s">
        <v>11</v>
      </c>
      <c r="L855" s="256"/>
    </row>
    <row r="856" spans="1:41" x14ac:dyDescent="0.35">
      <c r="A856" s="258">
        <v>2024106</v>
      </c>
      <c r="B856" s="260">
        <v>45445</v>
      </c>
      <c r="C856" s="261">
        <v>2024</v>
      </c>
      <c r="D856" s="269" t="s">
        <v>300</v>
      </c>
      <c r="E856" s="269" t="s">
        <v>26</v>
      </c>
      <c r="F856" s="222" t="s">
        <v>470</v>
      </c>
      <c r="G856" s="262" t="s">
        <v>720</v>
      </c>
      <c r="H856" s="259">
        <v>1900</v>
      </c>
      <c r="I856" s="262" t="s">
        <v>810</v>
      </c>
      <c r="J856" s="263" t="s">
        <v>24</v>
      </c>
      <c r="K856" s="294" t="s">
        <v>1080</v>
      </c>
      <c r="L856" s="256"/>
    </row>
    <row r="857" spans="1:41" x14ac:dyDescent="0.35">
      <c r="A857" s="258">
        <v>2024110</v>
      </c>
      <c r="B857" s="260">
        <v>45424</v>
      </c>
      <c r="C857" s="261">
        <v>2024</v>
      </c>
      <c r="D857" s="258" t="s">
        <v>192</v>
      </c>
      <c r="E857" s="269" t="s">
        <v>11</v>
      </c>
      <c r="F857" s="258" t="s">
        <v>1098</v>
      </c>
      <c r="G857" s="262" t="s">
        <v>199</v>
      </c>
      <c r="H857" s="259">
        <v>6000</v>
      </c>
      <c r="I857" s="262" t="s">
        <v>794</v>
      </c>
      <c r="J857" s="263" t="s">
        <v>34</v>
      </c>
      <c r="K857" s="294" t="s">
        <v>11</v>
      </c>
      <c r="L857" s="256"/>
    </row>
    <row r="858" spans="1:41" x14ac:dyDescent="0.35">
      <c r="A858" s="258">
        <v>2024116</v>
      </c>
      <c r="B858" s="260">
        <v>45444</v>
      </c>
      <c r="C858" s="261">
        <v>2024</v>
      </c>
      <c r="D858" s="258" t="s">
        <v>192</v>
      </c>
      <c r="E858" s="269" t="s">
        <v>20</v>
      </c>
      <c r="F858" s="258" t="s">
        <v>288</v>
      </c>
      <c r="G858" s="262" t="s">
        <v>221</v>
      </c>
      <c r="H858" s="259">
        <v>800</v>
      </c>
      <c r="I858" s="262" t="s">
        <v>916</v>
      </c>
      <c r="J858" s="263" t="s">
        <v>15</v>
      </c>
      <c r="K858" s="294" t="s">
        <v>11</v>
      </c>
      <c r="L858" s="256"/>
    </row>
    <row r="859" spans="1:41" x14ac:dyDescent="0.35">
      <c r="A859" s="258">
        <v>2024118</v>
      </c>
      <c r="B859" s="260">
        <v>45446</v>
      </c>
      <c r="C859" s="261">
        <v>2024</v>
      </c>
      <c r="D859" s="258" t="s">
        <v>53</v>
      </c>
      <c r="E859" s="269" t="s">
        <v>20</v>
      </c>
      <c r="F859" s="258" t="s">
        <v>106</v>
      </c>
      <c r="G859" s="262" t="s">
        <v>174</v>
      </c>
      <c r="H859" s="259">
        <v>9000</v>
      </c>
      <c r="I859" s="262" t="s">
        <v>794</v>
      </c>
      <c r="J859" s="263" t="s">
        <v>76</v>
      </c>
      <c r="K859" s="294" t="s">
        <v>11</v>
      </c>
      <c r="L859" s="256"/>
    </row>
    <row r="860" spans="1:41" x14ac:dyDescent="0.35">
      <c r="A860" s="258">
        <v>2024123</v>
      </c>
      <c r="B860" s="260">
        <v>45459</v>
      </c>
      <c r="C860" s="261">
        <v>2024</v>
      </c>
      <c r="D860" s="258" t="s">
        <v>1095</v>
      </c>
      <c r="E860" s="269" t="s">
        <v>11</v>
      </c>
      <c r="F860" s="258" t="s">
        <v>352</v>
      </c>
      <c r="G860" s="262" t="s">
        <v>640</v>
      </c>
      <c r="H860" s="259">
        <v>3400</v>
      </c>
      <c r="I860" s="262" t="s">
        <v>810</v>
      </c>
      <c r="J860" s="263" t="s">
        <v>34</v>
      </c>
      <c r="K860" s="294" t="s">
        <v>11</v>
      </c>
      <c r="L860" s="256"/>
    </row>
    <row r="861" spans="1:41" x14ac:dyDescent="0.35">
      <c r="A861" s="258">
        <v>2024127</v>
      </c>
      <c r="B861" s="260">
        <v>45454</v>
      </c>
      <c r="C861" s="261">
        <v>2024</v>
      </c>
      <c r="D861" s="258" t="s">
        <v>44</v>
      </c>
      <c r="E861" s="269" t="s">
        <v>45</v>
      </c>
      <c r="F861" s="258" t="s">
        <v>622</v>
      </c>
      <c r="G861" s="262" t="s">
        <v>467</v>
      </c>
      <c r="H861" s="259">
        <v>18000</v>
      </c>
      <c r="I861" s="262" t="s">
        <v>904</v>
      </c>
      <c r="J861" s="263" t="s">
        <v>76</v>
      </c>
      <c r="K861" s="294" t="s">
        <v>45</v>
      </c>
      <c r="L861" s="256"/>
    </row>
    <row r="862" spans="1:41" x14ac:dyDescent="0.35">
      <c r="A862" s="258">
        <v>2024128</v>
      </c>
      <c r="B862" s="260">
        <v>45461</v>
      </c>
      <c r="C862" s="261">
        <v>2024</v>
      </c>
      <c r="D862" s="258" t="s">
        <v>154</v>
      </c>
      <c r="E862" s="269" t="s">
        <v>11</v>
      </c>
      <c r="F862" s="258" t="s">
        <v>17</v>
      </c>
      <c r="G862" s="262" t="s">
        <v>467</v>
      </c>
      <c r="H862" s="259">
        <v>80</v>
      </c>
      <c r="I862" s="262" t="s">
        <v>829</v>
      </c>
      <c r="J862" s="263" t="s">
        <v>34</v>
      </c>
      <c r="K862" s="294" t="s">
        <v>11</v>
      </c>
      <c r="L862" s="256"/>
    </row>
    <row r="863" spans="1:41" x14ac:dyDescent="0.35">
      <c r="A863" s="258">
        <v>2024133</v>
      </c>
      <c r="B863" s="260">
        <v>45462</v>
      </c>
      <c r="C863" s="261">
        <v>2024</v>
      </c>
      <c r="D863" s="258" t="s">
        <v>492</v>
      </c>
      <c r="E863" s="269" t="s">
        <v>11</v>
      </c>
      <c r="F863" s="258" t="s">
        <v>40</v>
      </c>
      <c r="G863" s="262" t="s">
        <v>311</v>
      </c>
      <c r="H863" s="259">
        <v>2200</v>
      </c>
      <c r="I863" s="262" t="s">
        <v>1099</v>
      </c>
      <c r="J863" s="263" t="s">
        <v>34</v>
      </c>
      <c r="K863" s="294" t="s">
        <v>11</v>
      </c>
      <c r="L863" s="256"/>
    </row>
    <row r="864" spans="1:41" x14ac:dyDescent="0.35">
      <c r="A864" s="258">
        <v>2024135</v>
      </c>
      <c r="B864" s="260">
        <v>45458</v>
      </c>
      <c r="C864" s="261">
        <v>2024</v>
      </c>
      <c r="D864" s="258" t="s">
        <v>44</v>
      </c>
      <c r="E864" s="269" t="s">
        <v>11</v>
      </c>
      <c r="F864" s="258" t="s">
        <v>1045</v>
      </c>
      <c r="G864" s="262" t="s">
        <v>1009</v>
      </c>
      <c r="H864" s="300">
        <v>3500</v>
      </c>
      <c r="I864" s="262" t="s">
        <v>879</v>
      </c>
      <c r="J864" s="263" t="s">
        <v>15</v>
      </c>
      <c r="K864" s="294" t="s">
        <v>11</v>
      </c>
      <c r="L864" s="256"/>
    </row>
    <row r="865" spans="1:28" x14ac:dyDescent="0.35">
      <c r="A865" s="258">
        <v>2024138</v>
      </c>
      <c r="B865" s="260">
        <v>45463</v>
      </c>
      <c r="C865" s="261">
        <v>2024</v>
      </c>
      <c r="D865" s="302" t="s">
        <v>1101</v>
      </c>
      <c r="E865" s="258" t="s">
        <v>11</v>
      </c>
      <c r="F865" s="258" t="s">
        <v>137</v>
      </c>
      <c r="G865" s="262" t="s">
        <v>102</v>
      </c>
      <c r="H865" s="259">
        <v>1635</v>
      </c>
      <c r="I865" s="262" t="s">
        <v>810</v>
      </c>
      <c r="J865" s="263" t="s">
        <v>43</v>
      </c>
      <c r="K865" s="294" t="s">
        <v>1101</v>
      </c>
      <c r="L865" s="256"/>
    </row>
    <row r="866" spans="1:28" x14ac:dyDescent="0.35">
      <c r="A866" s="258">
        <v>2024140</v>
      </c>
      <c r="B866" s="22">
        <v>45465</v>
      </c>
      <c r="C866" s="79">
        <v>2024</v>
      </c>
      <c r="D866" s="301" t="s">
        <v>785</v>
      </c>
      <c r="E866" s="258" t="s">
        <v>11</v>
      </c>
      <c r="F866" s="16" t="s">
        <v>475</v>
      </c>
      <c r="G866" s="219" t="s">
        <v>234</v>
      </c>
      <c r="H866" s="252">
        <v>700</v>
      </c>
      <c r="I866" s="219" t="s">
        <v>1114</v>
      </c>
      <c r="J866" s="263" t="s">
        <v>34</v>
      </c>
      <c r="K866" s="294" t="s">
        <v>785</v>
      </c>
      <c r="L866" s="256"/>
    </row>
    <row r="867" spans="1:28" x14ac:dyDescent="0.35">
      <c r="A867" s="258">
        <v>2024148</v>
      </c>
      <c r="B867" s="260">
        <v>45456</v>
      </c>
      <c r="C867" s="261">
        <v>2024</v>
      </c>
      <c r="D867" s="258" t="s">
        <v>44</v>
      </c>
      <c r="E867" s="269" t="s">
        <v>20</v>
      </c>
      <c r="F867" s="258" t="s">
        <v>203</v>
      </c>
      <c r="G867" s="262" t="s">
        <v>472</v>
      </c>
      <c r="H867" s="259">
        <v>2300</v>
      </c>
      <c r="I867" s="262" t="s">
        <v>854</v>
      </c>
      <c r="J867" s="263" t="s">
        <v>76</v>
      </c>
      <c r="K867" s="294" t="s">
        <v>11</v>
      </c>
      <c r="L867" s="256"/>
    </row>
    <row r="868" spans="1:28" x14ac:dyDescent="0.35">
      <c r="A868" s="258">
        <v>2024149</v>
      </c>
      <c r="B868" s="260">
        <v>45474</v>
      </c>
      <c r="C868" s="261">
        <v>2024</v>
      </c>
      <c r="D868" s="258" t="s">
        <v>192</v>
      </c>
      <c r="E868" s="269" t="s">
        <v>20</v>
      </c>
      <c r="F868" s="258" t="s">
        <v>608</v>
      </c>
      <c r="G868" s="262" t="s">
        <v>196</v>
      </c>
      <c r="H868" s="259">
        <v>1200</v>
      </c>
      <c r="I868" s="262" t="s">
        <v>948</v>
      </c>
      <c r="J868" s="263" t="s">
        <v>34</v>
      </c>
      <c r="K868" s="294" t="s">
        <v>11</v>
      </c>
      <c r="L868" s="256"/>
    </row>
    <row r="869" spans="1:28" x14ac:dyDescent="0.35">
      <c r="A869" s="258">
        <v>2024155</v>
      </c>
      <c r="B869" s="260">
        <v>45444</v>
      </c>
      <c r="C869" s="261">
        <v>2024</v>
      </c>
      <c r="D869" s="258" t="s">
        <v>1100</v>
      </c>
      <c r="E869" s="269" t="s">
        <v>11</v>
      </c>
      <c r="F869" s="258" t="s">
        <v>471</v>
      </c>
      <c r="G869" s="262" t="s">
        <v>90</v>
      </c>
      <c r="H869" s="259">
        <v>100</v>
      </c>
      <c r="I869" s="262" t="s">
        <v>810</v>
      </c>
      <c r="J869" s="263" t="s">
        <v>24</v>
      </c>
      <c r="K869" s="294" t="s">
        <v>11</v>
      </c>
      <c r="L869" s="256"/>
    </row>
    <row r="870" spans="1:28" x14ac:dyDescent="0.35">
      <c r="A870" s="258">
        <v>2024156</v>
      </c>
      <c r="B870" s="260">
        <v>45475</v>
      </c>
      <c r="C870" s="261">
        <v>2024</v>
      </c>
      <c r="D870" s="302" t="s">
        <v>390</v>
      </c>
      <c r="E870" s="258" t="s">
        <v>11</v>
      </c>
      <c r="F870" s="258" t="s">
        <v>31</v>
      </c>
      <c r="G870" s="262" t="s">
        <v>467</v>
      </c>
      <c r="H870" s="259">
        <v>1000</v>
      </c>
      <c r="I870" s="262" t="s">
        <v>810</v>
      </c>
      <c r="J870" s="263" t="s">
        <v>15</v>
      </c>
      <c r="K870" s="294" t="s">
        <v>390</v>
      </c>
      <c r="L870" s="256"/>
    </row>
    <row r="871" spans="1:28" x14ac:dyDescent="0.35">
      <c r="A871" s="258">
        <v>2024164</v>
      </c>
      <c r="B871" s="260">
        <v>45487</v>
      </c>
      <c r="C871" s="261">
        <v>2024</v>
      </c>
      <c r="D871" s="258" t="s">
        <v>300</v>
      </c>
      <c r="E871" s="269" t="s">
        <v>11</v>
      </c>
      <c r="F871" s="258" t="s">
        <v>110</v>
      </c>
      <c r="G871" s="262" t="s">
        <v>290</v>
      </c>
      <c r="H871" s="259">
        <v>1700</v>
      </c>
      <c r="I871" s="262" t="s">
        <v>841</v>
      </c>
      <c r="J871" s="263" t="s">
        <v>34</v>
      </c>
      <c r="K871" s="294" t="s">
        <v>11</v>
      </c>
      <c r="L871" s="256"/>
    </row>
    <row r="872" spans="1:28" x14ac:dyDescent="0.35">
      <c r="A872" s="258">
        <v>2024165</v>
      </c>
      <c r="B872" s="260">
        <v>45490</v>
      </c>
      <c r="C872" s="261">
        <v>2024</v>
      </c>
      <c r="D872" s="258" t="s">
        <v>1012</v>
      </c>
      <c r="E872" s="269" t="s">
        <v>11</v>
      </c>
      <c r="F872" s="258" t="s">
        <v>220</v>
      </c>
      <c r="G872" s="262" t="s">
        <v>303</v>
      </c>
      <c r="H872" s="259">
        <v>5000</v>
      </c>
      <c r="I872" s="262" t="s">
        <v>810</v>
      </c>
      <c r="J872" s="263" t="s">
        <v>34</v>
      </c>
      <c r="K872" s="294" t="s">
        <v>11</v>
      </c>
      <c r="L872" s="256"/>
    </row>
    <row r="873" spans="1:28" x14ac:dyDescent="0.35">
      <c r="A873" s="258">
        <v>2024172</v>
      </c>
      <c r="B873" s="260">
        <v>45499</v>
      </c>
      <c r="C873" s="261">
        <v>2024</v>
      </c>
      <c r="D873" s="258" t="s">
        <v>44</v>
      </c>
      <c r="E873" s="269" t="s">
        <v>11</v>
      </c>
      <c r="F873" s="258" t="s">
        <v>403</v>
      </c>
      <c r="G873" s="262" t="s">
        <v>592</v>
      </c>
      <c r="H873" s="259">
        <v>2500</v>
      </c>
      <c r="I873" s="262" t="s">
        <v>865</v>
      </c>
      <c r="J873" s="263" t="s">
        <v>76</v>
      </c>
      <c r="K873" s="294" t="s">
        <v>11</v>
      </c>
      <c r="L873" s="256"/>
    </row>
    <row r="874" spans="1:28" x14ac:dyDescent="0.35">
      <c r="A874" s="258">
        <v>2024174</v>
      </c>
      <c r="B874" s="260">
        <v>45501</v>
      </c>
      <c r="C874" s="261">
        <v>2024</v>
      </c>
      <c r="D874" s="301" t="s">
        <v>873</v>
      </c>
      <c r="E874" s="269" t="s">
        <v>26</v>
      </c>
      <c r="F874" s="258" t="s">
        <v>355</v>
      </c>
      <c r="G874" s="262" t="s">
        <v>1123</v>
      </c>
      <c r="H874" s="259">
        <v>800</v>
      </c>
      <c r="I874" s="262" t="s">
        <v>810</v>
      </c>
      <c r="J874" s="263" t="s">
        <v>15</v>
      </c>
      <c r="K874" s="294" t="s">
        <v>873</v>
      </c>
      <c r="L874" s="256"/>
      <c r="S874" s="67" t="s">
        <v>858</v>
      </c>
      <c r="AA874" s="67" t="s">
        <v>862</v>
      </c>
    </row>
    <row r="875" spans="1:28" x14ac:dyDescent="0.35">
      <c r="A875" s="258">
        <v>2024177</v>
      </c>
      <c r="B875" s="260">
        <v>45503</v>
      </c>
      <c r="C875" s="261">
        <v>2024</v>
      </c>
      <c r="D875" s="258" t="s">
        <v>53</v>
      </c>
      <c r="E875" s="258" t="s">
        <v>45</v>
      </c>
      <c r="F875" s="258" t="s">
        <v>1043</v>
      </c>
      <c r="G875" s="262" t="s">
        <v>1105</v>
      </c>
      <c r="H875" s="259">
        <v>23000</v>
      </c>
      <c r="I875" s="262" t="s">
        <v>942</v>
      </c>
      <c r="J875" s="134" t="s">
        <v>76</v>
      </c>
      <c r="K875" s="294" t="s">
        <v>45</v>
      </c>
      <c r="L875" s="256"/>
      <c r="S875" s="14" t="s">
        <v>2</v>
      </c>
      <c r="T875" s="14" t="s">
        <v>11</v>
      </c>
      <c r="U875" s="14" t="s">
        <v>26</v>
      </c>
      <c r="V875" s="14" t="s">
        <v>45</v>
      </c>
      <c r="W875" s="14" t="s">
        <v>20</v>
      </c>
      <c r="X875" s="14" t="s">
        <v>760</v>
      </c>
      <c r="Y875" s="14" t="s">
        <v>859</v>
      </c>
      <c r="AA875" s="78" t="s">
        <v>2</v>
      </c>
      <c r="AB875" t="s">
        <v>1155</v>
      </c>
    </row>
    <row r="876" spans="1:28" x14ac:dyDescent="0.35">
      <c r="A876" s="258">
        <v>2024178</v>
      </c>
      <c r="B876" s="260">
        <v>45484</v>
      </c>
      <c r="C876" s="261">
        <v>2024</v>
      </c>
      <c r="D876" s="258" t="s">
        <v>19</v>
      </c>
      <c r="E876" s="269" t="s">
        <v>11</v>
      </c>
      <c r="F876" s="258" t="s">
        <v>177</v>
      </c>
      <c r="G876" s="262" t="s">
        <v>562</v>
      </c>
      <c r="H876" s="259">
        <v>250</v>
      </c>
      <c r="I876" s="262" t="s">
        <v>788</v>
      </c>
      <c r="J876" s="263" t="s">
        <v>76</v>
      </c>
      <c r="K876" s="294" t="s">
        <v>11</v>
      </c>
      <c r="L876" s="256"/>
      <c r="S876" s="14">
        <v>2010</v>
      </c>
      <c r="T876" s="134">
        <f>COUNTIF($D$2:$E$7, "Drone")</f>
        <v>4</v>
      </c>
      <c r="U876" s="134">
        <f>COUNTIF($D$2:$E$7, "Model Aircraft")</f>
        <v>1</v>
      </c>
      <c r="V876" s="134">
        <f>COUNTIF($D$2:$E$7, "Balloon")</f>
        <v>0</v>
      </c>
      <c r="W876" s="134">
        <f>COUNTIF($D$2:$E$7, "Unknown")</f>
        <v>1</v>
      </c>
      <c r="X876" s="134"/>
      <c r="Y876" s="66">
        <f>SUM(T876:X876)</f>
        <v>6</v>
      </c>
    </row>
    <row r="877" spans="1:28" x14ac:dyDescent="0.35">
      <c r="A877" s="258">
        <v>2024182</v>
      </c>
      <c r="B877" s="260">
        <v>45504</v>
      </c>
      <c r="C877" s="261">
        <v>2024</v>
      </c>
      <c r="D877" s="258" t="s">
        <v>1027</v>
      </c>
      <c r="E877" s="269" t="s">
        <v>11</v>
      </c>
      <c r="F877" s="258" t="s">
        <v>177</v>
      </c>
      <c r="G877" s="262" t="s">
        <v>71</v>
      </c>
      <c r="H877" s="259">
        <v>1500</v>
      </c>
      <c r="I877" s="262" t="s">
        <v>788</v>
      </c>
      <c r="J877" s="263" t="s">
        <v>76</v>
      </c>
      <c r="K877" s="294" t="s">
        <v>11</v>
      </c>
      <c r="L877" s="256"/>
      <c r="S877" s="14">
        <v>2011</v>
      </c>
      <c r="T877" s="134">
        <v>0</v>
      </c>
      <c r="U877" s="134">
        <v>0</v>
      </c>
      <c r="V877" s="134">
        <v>0</v>
      </c>
      <c r="W877" s="134">
        <v>0</v>
      </c>
      <c r="X877" s="134"/>
      <c r="Y877" s="66">
        <f t="shared" ref="Y877:Y885" si="92">SUM(T877:X877)</f>
        <v>0</v>
      </c>
      <c r="AA877" s="78" t="s">
        <v>871</v>
      </c>
      <c r="AB877" t="s">
        <v>869</v>
      </c>
    </row>
    <row r="878" spans="1:28" x14ac:dyDescent="0.35">
      <c r="A878" s="258">
        <v>2024183</v>
      </c>
      <c r="B878" s="260">
        <v>45501</v>
      </c>
      <c r="C878" s="261">
        <v>2024</v>
      </c>
      <c r="D878" s="258" t="s">
        <v>192</v>
      </c>
      <c r="E878" s="269" t="s">
        <v>11</v>
      </c>
      <c r="F878" s="258" t="s">
        <v>177</v>
      </c>
      <c r="G878" s="262" t="s">
        <v>191</v>
      </c>
      <c r="H878" s="259">
        <v>800</v>
      </c>
      <c r="I878" s="262" t="s">
        <v>788</v>
      </c>
      <c r="J878" s="263" t="s">
        <v>76</v>
      </c>
      <c r="K878" s="294" t="s">
        <v>11</v>
      </c>
      <c r="L878" s="256"/>
      <c r="S878" s="14">
        <v>2012</v>
      </c>
      <c r="T878" s="134">
        <f>COUNTIF($D$8:$E$12, "Drone")</f>
        <v>0</v>
      </c>
      <c r="U878" s="134">
        <f>COUNTIF($D$8:$E$12, "Model Aircraft")</f>
        <v>2</v>
      </c>
      <c r="V878" s="134">
        <v>1</v>
      </c>
      <c r="W878" s="134">
        <v>2</v>
      </c>
      <c r="X878" s="134"/>
      <c r="Y878" s="66">
        <f t="shared" si="92"/>
        <v>5</v>
      </c>
      <c r="AA878" s="1" t="s">
        <v>45</v>
      </c>
      <c r="AB878" s="257">
        <v>21</v>
      </c>
    </row>
    <row r="879" spans="1:28" x14ac:dyDescent="0.35">
      <c r="A879" s="258">
        <v>2024184</v>
      </c>
      <c r="B879" s="260">
        <v>45507</v>
      </c>
      <c r="C879" s="261">
        <v>2024</v>
      </c>
      <c r="D879" s="258" t="s">
        <v>100</v>
      </c>
      <c r="E879" s="269" t="s">
        <v>11</v>
      </c>
      <c r="F879" s="258" t="s">
        <v>1107</v>
      </c>
      <c r="G879" s="262" t="s">
        <v>241</v>
      </c>
      <c r="H879" s="259">
        <v>1100</v>
      </c>
      <c r="I879" s="262" t="s">
        <v>1108</v>
      </c>
      <c r="J879" s="263" t="s">
        <v>76</v>
      </c>
      <c r="K879" s="294" t="s">
        <v>11</v>
      </c>
      <c r="L879" s="256"/>
      <c r="S879" s="14">
        <v>2013</v>
      </c>
      <c r="T879" s="134">
        <v>0</v>
      </c>
      <c r="U879" s="134">
        <v>0</v>
      </c>
      <c r="V879" s="134">
        <v>0</v>
      </c>
      <c r="W879" s="134">
        <v>0</v>
      </c>
      <c r="X879" s="134"/>
      <c r="Y879" s="66">
        <f t="shared" si="92"/>
        <v>0</v>
      </c>
      <c r="AA879" s="1" t="s">
        <v>11</v>
      </c>
      <c r="AB879" s="257">
        <v>311</v>
      </c>
    </row>
    <row r="880" spans="1:28" x14ac:dyDescent="0.35">
      <c r="A880" s="258">
        <v>2024186</v>
      </c>
      <c r="B880" s="260">
        <v>45504</v>
      </c>
      <c r="C880" s="261">
        <v>2024</v>
      </c>
      <c r="D880" s="258" t="s">
        <v>44</v>
      </c>
      <c r="E880" s="269" t="s">
        <v>20</v>
      </c>
      <c r="F880" s="258" t="s">
        <v>54</v>
      </c>
      <c r="G880" s="262" t="s">
        <v>339</v>
      </c>
      <c r="H880" s="259">
        <v>1650</v>
      </c>
      <c r="I880" s="262" t="s">
        <v>879</v>
      </c>
      <c r="J880" s="263" t="s">
        <v>24</v>
      </c>
      <c r="K880" s="294" t="s">
        <v>11</v>
      </c>
      <c r="L880" s="256"/>
      <c r="S880" s="14">
        <v>2014</v>
      </c>
      <c r="T880" s="134">
        <f>COUNTIF($D$13:$E$21, "Drone")</f>
        <v>6</v>
      </c>
      <c r="U880" s="134">
        <f>COUNTIF($D$13:$E$21, "Model Aircraft")</f>
        <v>2</v>
      </c>
      <c r="V880" s="134">
        <f>COUNTIF($D$13:$E$21, "Balloon")</f>
        <v>0</v>
      </c>
      <c r="W880" s="134">
        <f>COUNTIF($D$13:$E$21, "Unknown")</f>
        <v>1</v>
      </c>
      <c r="X880" s="134"/>
      <c r="Y880" s="66">
        <f t="shared" si="92"/>
        <v>9</v>
      </c>
      <c r="AA880" s="1" t="s">
        <v>760</v>
      </c>
      <c r="AB880" s="257">
        <v>1</v>
      </c>
    </row>
    <row r="881" spans="1:28" x14ac:dyDescent="0.35">
      <c r="A881" s="258">
        <v>2024190</v>
      </c>
      <c r="B881" s="260">
        <v>45505</v>
      </c>
      <c r="C881" s="261">
        <v>2024</v>
      </c>
      <c r="D881" s="258" t="s">
        <v>44</v>
      </c>
      <c r="E881" s="269" t="s">
        <v>11</v>
      </c>
      <c r="F881" s="258" t="s">
        <v>116</v>
      </c>
      <c r="G881" s="262" t="s">
        <v>131</v>
      </c>
      <c r="H881" s="259">
        <v>1700</v>
      </c>
      <c r="I881" s="262" t="s">
        <v>865</v>
      </c>
      <c r="J881" s="263" t="s">
        <v>15</v>
      </c>
      <c r="K881" s="294" t="s">
        <v>11</v>
      </c>
      <c r="L881" s="256"/>
      <c r="S881" s="14">
        <v>2015</v>
      </c>
      <c r="T881" s="134">
        <f>COUNTIF($D$22:$E$61, "Drone")</f>
        <v>29</v>
      </c>
      <c r="U881" s="134">
        <f>COUNTIF($D$22:$E$61, "Model Aircraft")</f>
        <v>3</v>
      </c>
      <c r="V881" s="134">
        <f>COUNTIF($D$22:$E$61, "Balloon")</f>
        <v>3</v>
      </c>
      <c r="W881" s="134">
        <f>COUNTIF($D$22:$E$61, "Unknown")</f>
        <v>5</v>
      </c>
      <c r="X881" s="134"/>
      <c r="Y881" s="66">
        <f t="shared" si="92"/>
        <v>40</v>
      </c>
      <c r="AA881" s="1" t="s">
        <v>26</v>
      </c>
      <c r="AB881" s="257">
        <v>11</v>
      </c>
    </row>
    <row r="882" spans="1:28" x14ac:dyDescent="0.35">
      <c r="A882" s="258">
        <v>2024191</v>
      </c>
      <c r="B882" s="260">
        <v>45507</v>
      </c>
      <c r="C882" s="261">
        <v>2024</v>
      </c>
      <c r="D882" s="258" t="s">
        <v>53</v>
      </c>
      <c r="E882" s="269" t="s">
        <v>11</v>
      </c>
      <c r="F882" s="258" t="s">
        <v>58</v>
      </c>
      <c r="G882" s="262" t="s">
        <v>265</v>
      </c>
      <c r="H882" s="259">
        <v>1800</v>
      </c>
      <c r="I882" s="262" t="s">
        <v>916</v>
      </c>
      <c r="J882" s="263" t="s">
        <v>34</v>
      </c>
      <c r="K882" s="294" t="s">
        <v>11</v>
      </c>
      <c r="L882" s="256"/>
      <c r="S882" s="14">
        <v>2016</v>
      </c>
      <c r="T882" s="134">
        <v>71</v>
      </c>
      <c r="U882" s="134">
        <v>12</v>
      </c>
      <c r="V882" s="134">
        <v>5</v>
      </c>
      <c r="W882" s="134">
        <v>6</v>
      </c>
      <c r="X882" s="134"/>
      <c r="Y882" s="66">
        <f t="shared" si="92"/>
        <v>94</v>
      </c>
      <c r="AA882" s="1" t="s">
        <v>20</v>
      </c>
      <c r="AB882" s="257">
        <v>129</v>
      </c>
    </row>
    <row r="883" spans="1:28" x14ac:dyDescent="0.35">
      <c r="A883" s="258">
        <v>2024193</v>
      </c>
      <c r="B883" s="260">
        <v>45501</v>
      </c>
      <c r="C883" s="261">
        <v>2024</v>
      </c>
      <c r="D883" s="258" t="s">
        <v>53</v>
      </c>
      <c r="E883" s="269" t="s">
        <v>11</v>
      </c>
      <c r="F883" s="258" t="s">
        <v>554</v>
      </c>
      <c r="G883" s="262" t="s">
        <v>221</v>
      </c>
      <c r="H883" s="259">
        <v>6800</v>
      </c>
      <c r="I883" s="262" t="s">
        <v>794</v>
      </c>
      <c r="J883" s="263" t="s">
        <v>34</v>
      </c>
      <c r="K883" s="294" t="s">
        <v>11</v>
      </c>
      <c r="L883" s="256"/>
      <c r="S883" s="14">
        <v>2017</v>
      </c>
      <c r="T883" s="134">
        <v>92</v>
      </c>
      <c r="U883" s="134">
        <v>1</v>
      </c>
      <c r="V883" s="134">
        <v>6</v>
      </c>
      <c r="W883" s="134">
        <v>14</v>
      </c>
      <c r="X883" s="134"/>
      <c r="Y883" s="66">
        <f t="shared" si="92"/>
        <v>113</v>
      </c>
      <c r="AA883" s="1" t="s">
        <v>872</v>
      </c>
      <c r="AB883" s="257">
        <v>473</v>
      </c>
    </row>
    <row r="884" spans="1:28" x14ac:dyDescent="0.35">
      <c r="A884" s="258">
        <v>2024194</v>
      </c>
      <c r="B884" s="260">
        <v>45504</v>
      </c>
      <c r="C884" s="261">
        <v>2024</v>
      </c>
      <c r="D884" s="258" t="s">
        <v>235</v>
      </c>
      <c r="E884" s="269" t="s">
        <v>20</v>
      </c>
      <c r="F884" s="258" t="s">
        <v>266</v>
      </c>
      <c r="G884" s="262" t="s">
        <v>511</v>
      </c>
      <c r="H884" s="259">
        <v>9000</v>
      </c>
      <c r="I884" s="262" t="s">
        <v>794</v>
      </c>
      <c r="J884" s="263" t="s">
        <v>43</v>
      </c>
      <c r="K884" s="294" t="s">
        <v>11</v>
      </c>
      <c r="L884" s="256"/>
      <c r="S884" s="14">
        <v>2018</v>
      </c>
      <c r="T884" s="134">
        <v>125</v>
      </c>
      <c r="U884" s="134">
        <v>1</v>
      </c>
      <c r="V884" s="134">
        <v>2</v>
      </c>
      <c r="W884" s="134">
        <v>11</v>
      </c>
      <c r="X884" s="134"/>
      <c r="Y884" s="66">
        <f t="shared" si="92"/>
        <v>139</v>
      </c>
    </row>
    <row r="885" spans="1:28" x14ac:dyDescent="0.35">
      <c r="A885" s="258">
        <v>2024195</v>
      </c>
      <c r="B885" s="260">
        <v>45506</v>
      </c>
      <c r="C885" s="261">
        <v>2024</v>
      </c>
      <c r="D885" s="258" t="s">
        <v>235</v>
      </c>
      <c r="E885" s="269" t="s">
        <v>20</v>
      </c>
      <c r="F885" s="258" t="s">
        <v>73</v>
      </c>
      <c r="G885" s="262" t="s">
        <v>191</v>
      </c>
      <c r="H885" s="259">
        <v>750</v>
      </c>
      <c r="I885" s="262" t="s">
        <v>788</v>
      </c>
      <c r="J885" s="263" t="s">
        <v>24</v>
      </c>
      <c r="K885" s="294" t="s">
        <v>11</v>
      </c>
      <c r="L885" s="256"/>
      <c r="S885" s="14">
        <v>2019</v>
      </c>
      <c r="T885" s="134">
        <v>91</v>
      </c>
      <c r="U885" s="134">
        <v>0</v>
      </c>
      <c r="V885" s="134">
        <v>5</v>
      </c>
      <c r="W885" s="134">
        <v>29</v>
      </c>
      <c r="X885" s="134"/>
      <c r="Y885" s="66">
        <f t="shared" si="92"/>
        <v>125</v>
      </c>
    </row>
    <row r="886" spans="1:28" x14ac:dyDescent="0.35">
      <c r="A886" s="258">
        <v>2024199</v>
      </c>
      <c r="B886" s="260">
        <v>45476</v>
      </c>
      <c r="C886" s="261">
        <v>2024</v>
      </c>
      <c r="D886" s="258" t="s">
        <v>1027</v>
      </c>
      <c r="E886" s="269" t="s">
        <v>20</v>
      </c>
      <c r="F886" s="258" t="s">
        <v>173</v>
      </c>
      <c r="G886" s="262" t="s">
        <v>41</v>
      </c>
      <c r="H886" s="259">
        <v>9000</v>
      </c>
      <c r="I886" s="262" t="s">
        <v>794</v>
      </c>
      <c r="J886" s="263" t="s">
        <v>34</v>
      </c>
      <c r="K886" s="294" t="s">
        <v>11</v>
      </c>
      <c r="L886" s="256"/>
      <c r="S886" s="14">
        <v>2020</v>
      </c>
      <c r="T886" s="134">
        <f>COUNTIF($E$533:$E$577, "Drone")</f>
        <v>26</v>
      </c>
      <c r="U886" s="134">
        <f>COUNTIF($E$533:$E$577, "Model Aircraft")</f>
        <v>2</v>
      </c>
      <c r="V886" s="134">
        <f>COUNTIF($E$533:$E$577, "Balloon")</f>
        <v>2</v>
      </c>
      <c r="W886" s="134">
        <f>COUNTIF($E$533:$E$577, "Unknown")</f>
        <v>14</v>
      </c>
      <c r="X886" s="134">
        <f>COUNTIF($E$533:$E$577, "Kite")</f>
        <v>1</v>
      </c>
      <c r="Y886" s="66">
        <f>SUM(T886:X886)</f>
        <v>45</v>
      </c>
    </row>
    <row r="887" spans="1:28" x14ac:dyDescent="0.35">
      <c r="A887" s="258">
        <v>2024200</v>
      </c>
      <c r="B887" s="260">
        <v>45494</v>
      </c>
      <c r="C887" s="261">
        <v>2024</v>
      </c>
      <c r="D887" s="258" t="s">
        <v>1102</v>
      </c>
      <c r="E887" s="269" t="s">
        <v>11</v>
      </c>
      <c r="F887" s="258" t="s">
        <v>357</v>
      </c>
      <c r="G887" s="262" t="s">
        <v>435</v>
      </c>
      <c r="H887" s="259">
        <v>2000</v>
      </c>
      <c r="I887" s="262" t="s">
        <v>1104</v>
      </c>
      <c r="J887" s="263" t="s">
        <v>34</v>
      </c>
      <c r="K887" s="294" t="s">
        <v>11</v>
      </c>
      <c r="L887" s="256"/>
      <c r="S887" s="14">
        <v>2021</v>
      </c>
      <c r="T887" s="134">
        <f>COUNTIF($E$578:$E$658, "Drone")</f>
        <v>52</v>
      </c>
      <c r="U887" s="134">
        <f>COUNTIF($E$578:$E$658, "Model Aircraft")</f>
        <v>1</v>
      </c>
      <c r="V887" s="134">
        <f>COUNTIF($E$578:$E$658, "Balloon")</f>
        <v>8</v>
      </c>
      <c r="W887" s="134">
        <f>COUNTIF($E$578:$E$658, "Unknown")</f>
        <v>20</v>
      </c>
      <c r="X887" s="134">
        <f>COUNTIF($E$578:$E$658, "Kite")</f>
        <v>0</v>
      </c>
      <c r="Y887" s="66">
        <f>SUM(T887:X887)</f>
        <v>81</v>
      </c>
    </row>
    <row r="888" spans="1:28" x14ac:dyDescent="0.35">
      <c r="A888" s="258">
        <v>2024204</v>
      </c>
      <c r="B888" s="260">
        <v>45515</v>
      </c>
      <c r="C888" s="261">
        <v>2024</v>
      </c>
      <c r="D888" s="258" t="s">
        <v>192</v>
      </c>
      <c r="E888" s="269" t="s">
        <v>11</v>
      </c>
      <c r="F888" s="258" t="s">
        <v>218</v>
      </c>
      <c r="G888" s="262" t="s">
        <v>499</v>
      </c>
      <c r="H888" s="259">
        <v>800</v>
      </c>
      <c r="I888" s="262" t="s">
        <v>865</v>
      </c>
      <c r="J888" s="263" t="s">
        <v>43</v>
      </c>
      <c r="K888" s="294" t="s">
        <v>11</v>
      </c>
      <c r="L888" s="256"/>
      <c r="S888" s="14">
        <v>2022</v>
      </c>
      <c r="T888" s="134">
        <f>COUNTIF($E$659:$E$739, "Drone")</f>
        <v>61</v>
      </c>
      <c r="U888" s="134">
        <f>COUNTIF($E$659:$E$739, "Model Aircraft")</f>
        <v>0</v>
      </c>
      <c r="V888" s="134">
        <f>COUNTIF($E$659:$E$739, "Balloon")</f>
        <v>1</v>
      </c>
      <c r="W888" s="134">
        <f>COUNTIF($E$659:$E$739, "Unknown")</f>
        <v>19</v>
      </c>
      <c r="X888" s="134">
        <f>COUNTIF($E$659:$E$739, "Kite")</f>
        <v>0</v>
      </c>
      <c r="Y888" s="66">
        <f>SUM(T888:X888)</f>
        <v>81</v>
      </c>
    </row>
    <row r="889" spans="1:28" x14ac:dyDescent="0.35">
      <c r="A889" s="258">
        <v>2024205</v>
      </c>
      <c r="B889" s="260">
        <v>45516</v>
      </c>
      <c r="C889" s="261">
        <v>2024</v>
      </c>
      <c r="D889" s="302" t="s">
        <v>154</v>
      </c>
      <c r="E889" s="258" t="s">
        <v>11</v>
      </c>
      <c r="F889" s="258" t="s">
        <v>12</v>
      </c>
      <c r="G889" s="262" t="s">
        <v>754</v>
      </c>
      <c r="H889" s="259">
        <v>567</v>
      </c>
      <c r="I889" s="262" t="s">
        <v>810</v>
      </c>
      <c r="J889" s="263" t="s">
        <v>43</v>
      </c>
      <c r="K889" s="294" t="s">
        <v>154</v>
      </c>
      <c r="L889" s="256"/>
      <c r="S889" s="14">
        <v>2023</v>
      </c>
      <c r="T889" s="134">
        <f>COUNTIF($E$740:$E$823, "Drone")</f>
        <v>55</v>
      </c>
      <c r="U889" s="134">
        <f>COUNTIF($E$740:$E$823, "Model Aircraft")</f>
        <v>3</v>
      </c>
      <c r="V889" s="134">
        <f>COUNTIF($E$740:$E$823, "Balloon")</f>
        <v>6</v>
      </c>
      <c r="W889" s="134">
        <f>COUNTIF($E$740:$E$823, "Unknown")</f>
        <v>20</v>
      </c>
      <c r="X889" s="134">
        <f>COUNTIF($E$740:$E$5463, "Kite")</f>
        <v>0</v>
      </c>
      <c r="Y889" s="66">
        <f t="shared" ref="Y889" si="93">SUM(T889:X889)</f>
        <v>84</v>
      </c>
    </row>
    <row r="890" spans="1:28" x14ac:dyDescent="0.35">
      <c r="A890" s="258">
        <v>2024210</v>
      </c>
      <c r="B890" s="260">
        <v>45515</v>
      </c>
      <c r="C890" s="261">
        <v>2024</v>
      </c>
      <c r="D890" s="258" t="s">
        <v>235</v>
      </c>
      <c r="E890" s="258" t="s">
        <v>11</v>
      </c>
      <c r="F890" s="258" t="s">
        <v>177</v>
      </c>
      <c r="G890" s="262" t="s">
        <v>214</v>
      </c>
      <c r="H890" s="259">
        <v>1500</v>
      </c>
      <c r="I890" s="262" t="s">
        <v>788</v>
      </c>
      <c r="J890" s="263" t="s">
        <v>24</v>
      </c>
      <c r="K890" s="294" t="s">
        <v>11</v>
      </c>
      <c r="L890" s="256"/>
      <c r="S890" s="14">
        <v>2024</v>
      </c>
      <c r="T890" s="134">
        <f>COUNTIF($E$824:$E$913, "Drone")</f>
        <v>58</v>
      </c>
      <c r="U890" s="134">
        <f>COUNTIF($E$824:$E$913, "Model Aircraft")</f>
        <v>4</v>
      </c>
      <c r="V890" s="134">
        <f>COUNTIF($E$824:$E$913, "Balloon")</f>
        <v>4</v>
      </c>
      <c r="W890" s="134">
        <f>COUNTIF($E$824:$E$913, "Unknown")</f>
        <v>24</v>
      </c>
      <c r="X890" s="134">
        <f>COUNTIF($E$824:$E$913, "Kite")</f>
        <v>0</v>
      </c>
      <c r="Y890" s="66">
        <f>SUM(T890:X890)</f>
        <v>90</v>
      </c>
    </row>
    <row r="891" spans="1:28" x14ac:dyDescent="0.35">
      <c r="A891" s="258">
        <v>2024211</v>
      </c>
      <c r="B891" s="260">
        <v>45515</v>
      </c>
      <c r="C891" s="261">
        <v>2024</v>
      </c>
      <c r="D891" s="258" t="s">
        <v>595</v>
      </c>
      <c r="E891" s="269" t="s">
        <v>20</v>
      </c>
      <c r="F891" s="258" t="s">
        <v>352</v>
      </c>
      <c r="G891" s="262" t="s">
        <v>577</v>
      </c>
      <c r="H891" s="259">
        <v>16000</v>
      </c>
      <c r="I891" s="262" t="s">
        <v>810</v>
      </c>
      <c r="J891" s="263" t="s">
        <v>15</v>
      </c>
      <c r="K891" s="294" t="s">
        <v>11</v>
      </c>
      <c r="L891" s="256"/>
      <c r="S891" s="304">
        <v>2025</v>
      </c>
      <c r="T891" s="134">
        <f>COUNTIF($E$914:$E$984, "Drone")</f>
        <v>51</v>
      </c>
      <c r="U891" s="134">
        <f>COUNTIF($E$914:$E$984, "Model Aircraft")</f>
        <v>1</v>
      </c>
      <c r="V891" s="134">
        <f>COUNTIF($E$914:$E$984, "Balloon")</f>
        <v>0</v>
      </c>
      <c r="W891" s="134">
        <f>COUNTIF($E$914:$E$984, "Unknown")</f>
        <v>19</v>
      </c>
      <c r="X891" s="134">
        <f>COUNTIF($E$914:$E$984, "Kite")</f>
        <v>0</v>
      </c>
      <c r="Y891" s="66">
        <f>SUM(T891:X891)</f>
        <v>71</v>
      </c>
    </row>
    <row r="892" spans="1:28" x14ac:dyDescent="0.35">
      <c r="A892" s="258">
        <v>2024212</v>
      </c>
      <c r="B892" s="260">
        <v>45518</v>
      </c>
      <c r="C892" s="261">
        <v>2024</v>
      </c>
      <c r="D892" s="258" t="s">
        <v>1103</v>
      </c>
      <c r="E892" s="269" t="s">
        <v>20</v>
      </c>
      <c r="F892" s="258" t="s">
        <v>1109</v>
      </c>
      <c r="G892" s="262" t="s">
        <v>1110</v>
      </c>
      <c r="H892" s="259">
        <v>13500</v>
      </c>
      <c r="I892" s="262" t="s">
        <v>1111</v>
      </c>
      <c r="J892" s="263" t="s">
        <v>34</v>
      </c>
      <c r="K892" s="294" t="s">
        <v>11</v>
      </c>
      <c r="L892" s="256"/>
      <c r="S892" s="304">
        <v>2026</v>
      </c>
      <c r="T892" s="134">
        <f>COUNTIF($E$985:$E$5463, "Drone")</f>
        <v>8</v>
      </c>
      <c r="U892" s="134">
        <f>COUNTIF($E$985:$E$5463, "Model Aircraft")</f>
        <v>0</v>
      </c>
      <c r="V892" s="134">
        <f>COUNTIF($E$985:$E$5463, "Balloon")</f>
        <v>0</v>
      </c>
      <c r="W892" s="134">
        <f>COUNTIF($E$985:$E$5463, "Unknown")</f>
        <v>13</v>
      </c>
      <c r="X892" s="134">
        <f>COUNTIF($E$985:$E$5463, "Kite")</f>
        <v>0</v>
      </c>
      <c r="Y892" s="66">
        <f>SUM(T892:X892)</f>
        <v>21</v>
      </c>
    </row>
    <row r="893" spans="1:28" x14ac:dyDescent="0.35">
      <c r="A893" s="258">
        <v>2024217</v>
      </c>
      <c r="B893" s="260">
        <v>45518</v>
      </c>
      <c r="C893" s="261">
        <v>2024</v>
      </c>
      <c r="D893" s="258" t="s">
        <v>19</v>
      </c>
      <c r="E893" s="269" t="s">
        <v>11</v>
      </c>
      <c r="F893" s="258" t="s">
        <v>266</v>
      </c>
      <c r="G893" s="262" t="s">
        <v>317</v>
      </c>
      <c r="H893" s="259">
        <v>7000</v>
      </c>
      <c r="I893" s="262" t="s">
        <v>794</v>
      </c>
      <c r="J893" s="263" t="s">
        <v>34</v>
      </c>
      <c r="K893" s="294" t="s">
        <v>11</v>
      </c>
      <c r="L893" s="256"/>
    </row>
    <row r="894" spans="1:28" x14ac:dyDescent="0.35">
      <c r="A894" s="258">
        <v>2024224</v>
      </c>
      <c r="B894" s="260">
        <v>45525</v>
      </c>
      <c r="C894" s="261">
        <v>2024</v>
      </c>
      <c r="D894" s="258" t="s">
        <v>53</v>
      </c>
      <c r="E894" s="269" t="s">
        <v>20</v>
      </c>
      <c r="F894" s="258" t="s">
        <v>198</v>
      </c>
      <c r="G894" s="262" t="s">
        <v>171</v>
      </c>
      <c r="H894" s="259">
        <v>1000</v>
      </c>
      <c r="I894" s="262" t="s">
        <v>916</v>
      </c>
      <c r="J894" s="263" t="s">
        <v>76</v>
      </c>
      <c r="K894" s="294" t="s">
        <v>11</v>
      </c>
      <c r="L894" s="256"/>
    </row>
    <row r="895" spans="1:28" x14ac:dyDescent="0.35">
      <c r="A895" s="258">
        <v>2024228</v>
      </c>
      <c r="B895" s="260">
        <v>45527</v>
      </c>
      <c r="C895" s="261">
        <v>2024</v>
      </c>
      <c r="D895" s="258" t="s">
        <v>19</v>
      </c>
      <c r="E895" s="269" t="s">
        <v>20</v>
      </c>
      <c r="F895" s="258" t="s">
        <v>281</v>
      </c>
      <c r="G895" s="262" t="s">
        <v>276</v>
      </c>
      <c r="H895" s="259">
        <v>7000</v>
      </c>
      <c r="I895" s="262" t="s">
        <v>794</v>
      </c>
      <c r="J895" s="263" t="s">
        <v>76</v>
      </c>
      <c r="K895" s="294" t="s">
        <v>11</v>
      </c>
      <c r="L895" s="256"/>
    </row>
    <row r="896" spans="1:28" x14ac:dyDescent="0.35">
      <c r="A896" s="258">
        <v>2024243</v>
      </c>
      <c r="B896" s="260">
        <v>45534</v>
      </c>
      <c r="C896" s="261">
        <v>2024</v>
      </c>
      <c r="D896" s="258" t="s">
        <v>19</v>
      </c>
      <c r="E896" s="269" t="s">
        <v>11</v>
      </c>
      <c r="F896" s="258" t="s">
        <v>461</v>
      </c>
      <c r="G896" s="262" t="s">
        <v>174</v>
      </c>
      <c r="H896" s="259">
        <v>5000</v>
      </c>
      <c r="I896" s="262" t="s">
        <v>794</v>
      </c>
      <c r="J896" s="263" t="s">
        <v>15</v>
      </c>
      <c r="K896" s="294" t="s">
        <v>11</v>
      </c>
      <c r="L896" s="256"/>
    </row>
    <row r="897" spans="1:12" x14ac:dyDescent="0.35">
      <c r="A897" s="258">
        <v>2024244</v>
      </c>
      <c r="B897" s="260">
        <v>45560</v>
      </c>
      <c r="C897" s="261">
        <v>2024</v>
      </c>
      <c r="D897" s="258" t="s">
        <v>175</v>
      </c>
      <c r="E897" s="269" t="s">
        <v>20</v>
      </c>
      <c r="F897" s="258" t="s">
        <v>357</v>
      </c>
      <c r="G897" s="262" t="s">
        <v>59</v>
      </c>
      <c r="H897" s="259">
        <v>2000</v>
      </c>
      <c r="I897" s="262" t="s">
        <v>841</v>
      </c>
      <c r="J897" s="263" t="s">
        <v>43</v>
      </c>
      <c r="K897" s="294" t="s">
        <v>11</v>
      </c>
      <c r="L897" s="256"/>
    </row>
    <row r="898" spans="1:12" x14ac:dyDescent="0.35">
      <c r="A898" s="258">
        <v>2024245</v>
      </c>
      <c r="B898" s="260">
        <v>45563</v>
      </c>
      <c r="C898" s="261">
        <v>2024</v>
      </c>
      <c r="D898" s="258" t="s">
        <v>1037</v>
      </c>
      <c r="E898" s="269" t="s">
        <v>11</v>
      </c>
      <c r="F898" s="258" t="s">
        <v>243</v>
      </c>
      <c r="G898" s="262" t="s">
        <v>1094</v>
      </c>
      <c r="H898" s="259">
        <v>1600</v>
      </c>
      <c r="I898" s="262" t="s">
        <v>810</v>
      </c>
      <c r="J898" s="263" t="s">
        <v>76</v>
      </c>
      <c r="K898" s="294" t="s">
        <v>11</v>
      </c>
      <c r="L898" s="256"/>
    </row>
    <row r="899" spans="1:12" x14ac:dyDescent="0.35">
      <c r="A899" s="258">
        <v>2024257</v>
      </c>
      <c r="B899" s="22">
        <v>45575</v>
      </c>
      <c r="C899" s="79">
        <v>2024</v>
      </c>
      <c r="D899" s="16" t="s">
        <v>517</v>
      </c>
      <c r="E899" s="258" t="s">
        <v>11</v>
      </c>
      <c r="F899" s="16" t="s">
        <v>1133</v>
      </c>
      <c r="G899" s="219" t="s">
        <v>1134</v>
      </c>
      <c r="H899" s="252">
        <v>800</v>
      </c>
      <c r="I899" s="219" t="s">
        <v>810</v>
      </c>
      <c r="J899" s="134" t="s">
        <v>34</v>
      </c>
      <c r="K899" s="294" t="s">
        <v>11</v>
      </c>
      <c r="L899" s="256"/>
    </row>
    <row r="900" spans="1:12" x14ac:dyDescent="0.35">
      <c r="A900" s="258">
        <v>2024260</v>
      </c>
      <c r="B900" s="22">
        <v>45576</v>
      </c>
      <c r="C900" s="79">
        <v>2024</v>
      </c>
      <c r="D900" s="301" t="s">
        <v>1135</v>
      </c>
      <c r="E900" s="258" t="s">
        <v>11</v>
      </c>
      <c r="F900" s="16" t="s">
        <v>257</v>
      </c>
      <c r="G900" s="219" t="s">
        <v>303</v>
      </c>
      <c r="H900" s="252">
        <v>1364</v>
      </c>
      <c r="I900" s="219" t="s">
        <v>810</v>
      </c>
      <c r="J900" s="134" t="s">
        <v>43</v>
      </c>
      <c r="K900" s="294" t="s">
        <v>1135</v>
      </c>
      <c r="L900" s="256"/>
    </row>
    <row r="901" spans="1:12" x14ac:dyDescent="0.35">
      <c r="A901" s="258">
        <v>2024266</v>
      </c>
      <c r="B901" s="260">
        <v>45588</v>
      </c>
      <c r="C901" s="261">
        <v>2024</v>
      </c>
      <c r="D901" s="258" t="s">
        <v>53</v>
      </c>
      <c r="E901" s="258" t="s">
        <v>11</v>
      </c>
      <c r="F901" s="258" t="s">
        <v>120</v>
      </c>
      <c r="G901" s="262" t="s">
        <v>321</v>
      </c>
      <c r="H901" s="259">
        <v>5000</v>
      </c>
      <c r="I901" s="262" t="s">
        <v>794</v>
      </c>
      <c r="J901" s="263" t="s">
        <v>15</v>
      </c>
      <c r="K901" s="294" t="s">
        <v>11</v>
      </c>
      <c r="L901" s="256"/>
    </row>
    <row r="902" spans="1:12" x14ac:dyDescent="0.35">
      <c r="A902" s="258">
        <v>2024267</v>
      </c>
      <c r="B902" s="260">
        <v>45596</v>
      </c>
      <c r="C902" s="261">
        <v>2024</v>
      </c>
      <c r="D902" s="258" t="s">
        <v>175</v>
      </c>
      <c r="E902" s="269" t="s">
        <v>20</v>
      </c>
      <c r="F902" s="258" t="s">
        <v>554</v>
      </c>
      <c r="G902" s="262" t="s">
        <v>1115</v>
      </c>
      <c r="H902" s="259">
        <v>3000</v>
      </c>
      <c r="I902" s="262" t="s">
        <v>794</v>
      </c>
      <c r="J902" s="263" t="s">
        <v>76</v>
      </c>
      <c r="K902" s="294" t="s">
        <v>11</v>
      </c>
      <c r="L902" s="256"/>
    </row>
    <row r="903" spans="1:12" x14ac:dyDescent="0.35">
      <c r="A903" s="258">
        <v>2024271</v>
      </c>
      <c r="B903" s="260">
        <v>45598</v>
      </c>
      <c r="C903" s="261">
        <v>2024</v>
      </c>
      <c r="D903" s="258" t="s">
        <v>235</v>
      </c>
      <c r="E903" s="269" t="s">
        <v>11</v>
      </c>
      <c r="F903" s="258" t="s">
        <v>177</v>
      </c>
      <c r="G903" s="262" t="s">
        <v>214</v>
      </c>
      <c r="H903" s="259">
        <v>1600</v>
      </c>
      <c r="I903" s="262" t="s">
        <v>788</v>
      </c>
      <c r="J903" s="263" t="s">
        <v>15</v>
      </c>
      <c r="K903" s="294" t="s">
        <v>11</v>
      </c>
      <c r="L903" s="256"/>
    </row>
    <row r="904" spans="1:12" x14ac:dyDescent="0.35">
      <c r="A904" s="258">
        <v>2024273</v>
      </c>
      <c r="B904" s="260">
        <v>45601</v>
      </c>
      <c r="C904" s="261">
        <v>2024</v>
      </c>
      <c r="D904" s="302" t="s">
        <v>39</v>
      </c>
      <c r="E904" s="269" t="s">
        <v>11</v>
      </c>
      <c r="F904" s="258" t="s">
        <v>1140</v>
      </c>
      <c r="G904" s="262" t="s">
        <v>518</v>
      </c>
      <c r="H904" s="259">
        <v>275</v>
      </c>
      <c r="I904" s="262" t="s">
        <v>1146</v>
      </c>
      <c r="J904" s="263" t="s">
        <v>15</v>
      </c>
      <c r="K904" s="294" t="s">
        <v>39</v>
      </c>
      <c r="L904" s="256"/>
    </row>
    <row r="905" spans="1:12" x14ac:dyDescent="0.35">
      <c r="A905" s="258">
        <v>2024280</v>
      </c>
      <c r="B905" s="260">
        <v>45610</v>
      </c>
      <c r="C905" s="261">
        <v>2024</v>
      </c>
      <c r="D905" s="258" t="s">
        <v>955</v>
      </c>
      <c r="E905" s="269" t="s">
        <v>11</v>
      </c>
      <c r="F905" s="258" t="s">
        <v>795</v>
      </c>
      <c r="G905" s="262" t="s">
        <v>499</v>
      </c>
      <c r="H905" s="259">
        <v>500</v>
      </c>
      <c r="I905" s="262" t="s">
        <v>810</v>
      </c>
      <c r="J905" s="263" t="s">
        <v>15</v>
      </c>
      <c r="K905" s="294" t="s">
        <v>11</v>
      </c>
      <c r="L905" s="256"/>
    </row>
    <row r="906" spans="1:12" x14ac:dyDescent="0.35">
      <c r="A906" s="258">
        <v>2024283</v>
      </c>
      <c r="B906" s="22">
        <v>45609</v>
      </c>
      <c r="C906" s="79">
        <v>2024</v>
      </c>
      <c r="D906" s="301" t="s">
        <v>655</v>
      </c>
      <c r="E906" s="258" t="s">
        <v>11</v>
      </c>
      <c r="F906" s="16" t="s">
        <v>479</v>
      </c>
      <c r="G906" s="219" t="s">
        <v>635</v>
      </c>
      <c r="H906" s="252">
        <v>800</v>
      </c>
      <c r="I906" s="219" t="s">
        <v>810</v>
      </c>
      <c r="J906" s="263" t="s">
        <v>34</v>
      </c>
      <c r="K906" s="294" t="s">
        <v>655</v>
      </c>
      <c r="L906" s="256"/>
    </row>
    <row r="907" spans="1:12" s="265" customFormat="1" x14ac:dyDescent="0.35">
      <c r="A907" s="258">
        <v>2024286</v>
      </c>
      <c r="B907" s="260">
        <v>45618</v>
      </c>
      <c r="C907" s="261">
        <v>2024</v>
      </c>
      <c r="D907" s="258" t="s">
        <v>175</v>
      </c>
      <c r="E907" s="258" t="s">
        <v>11</v>
      </c>
      <c r="F907" s="258" t="s">
        <v>124</v>
      </c>
      <c r="G907" s="262" t="s">
        <v>107</v>
      </c>
      <c r="H907" s="259">
        <v>8500</v>
      </c>
      <c r="I907" s="262" t="s">
        <v>794</v>
      </c>
      <c r="J907" s="263" t="s">
        <v>15</v>
      </c>
      <c r="K907" s="294" t="s">
        <v>11</v>
      </c>
      <c r="L907" s="303"/>
    </row>
    <row r="908" spans="1:12" x14ac:dyDescent="0.35">
      <c r="A908" s="258">
        <v>2024287</v>
      </c>
      <c r="B908" s="260">
        <v>45618</v>
      </c>
      <c r="C908" s="261">
        <v>2024</v>
      </c>
      <c r="D908" s="258" t="s">
        <v>19</v>
      </c>
      <c r="E908" s="258" t="s">
        <v>45</v>
      </c>
      <c r="F908" s="258" t="s">
        <v>180</v>
      </c>
      <c r="G908" s="262" t="s">
        <v>219</v>
      </c>
      <c r="H908" s="259">
        <v>1100</v>
      </c>
      <c r="I908" s="262" t="s">
        <v>865</v>
      </c>
      <c r="J908" s="263" t="s">
        <v>15</v>
      </c>
      <c r="K908" s="294" t="s">
        <v>1113</v>
      </c>
      <c r="L908" s="256"/>
    </row>
    <row r="909" spans="1:12" x14ac:dyDescent="0.35">
      <c r="A909" s="258">
        <v>2024288</v>
      </c>
      <c r="B909" s="22">
        <v>45622</v>
      </c>
      <c r="C909" s="79">
        <v>2024</v>
      </c>
      <c r="D909" s="301" t="s">
        <v>1021</v>
      </c>
      <c r="E909" s="258" t="s">
        <v>11</v>
      </c>
      <c r="F909" s="16" t="s">
        <v>528</v>
      </c>
      <c r="G909" s="219" t="s">
        <v>1147</v>
      </c>
      <c r="H909" s="252">
        <v>328</v>
      </c>
      <c r="I909" s="219" t="s">
        <v>810</v>
      </c>
      <c r="J909" s="263" t="s">
        <v>15</v>
      </c>
      <c r="K909" s="294" t="s">
        <v>1021</v>
      </c>
      <c r="L909" s="256"/>
    </row>
    <row r="910" spans="1:12" x14ac:dyDescent="0.35">
      <c r="A910" s="258">
        <v>2024291</v>
      </c>
      <c r="B910" s="260">
        <v>45622</v>
      </c>
      <c r="C910" s="261">
        <v>2024</v>
      </c>
      <c r="D910" s="258" t="s">
        <v>88</v>
      </c>
      <c r="E910" s="269" t="s">
        <v>26</v>
      </c>
      <c r="F910" s="258" t="s">
        <v>1117</v>
      </c>
      <c r="G910" s="262" t="s">
        <v>1118</v>
      </c>
      <c r="H910" s="259">
        <v>1522</v>
      </c>
      <c r="I910" s="262" t="s">
        <v>792</v>
      </c>
      <c r="J910" s="263" t="s">
        <v>15</v>
      </c>
      <c r="K910" s="294" t="s">
        <v>11</v>
      </c>
      <c r="L910" s="256"/>
    </row>
    <row r="911" spans="1:12" x14ac:dyDescent="0.35">
      <c r="A911" s="258">
        <v>2024293</v>
      </c>
      <c r="B911" s="260">
        <v>45610</v>
      </c>
      <c r="C911" s="261">
        <v>2024</v>
      </c>
      <c r="D911" s="258" t="s">
        <v>595</v>
      </c>
      <c r="E911" s="269" t="s">
        <v>20</v>
      </c>
      <c r="F911" s="258" t="s">
        <v>243</v>
      </c>
      <c r="G911" s="262" t="s">
        <v>954</v>
      </c>
      <c r="H911" s="259">
        <v>3500</v>
      </c>
      <c r="I911" s="262" t="s">
        <v>794</v>
      </c>
      <c r="J911" s="263" t="s">
        <v>24</v>
      </c>
      <c r="K911" s="294" t="s">
        <v>3</v>
      </c>
      <c r="L911" s="256"/>
    </row>
    <row r="912" spans="1:12" x14ac:dyDescent="0.35">
      <c r="A912" s="258">
        <v>2024298</v>
      </c>
      <c r="B912" s="260">
        <v>45636</v>
      </c>
      <c r="C912" s="261">
        <v>2024</v>
      </c>
      <c r="D912" s="258" t="s">
        <v>19</v>
      </c>
      <c r="E912" s="258" t="s">
        <v>11</v>
      </c>
      <c r="F912" s="258" t="s">
        <v>180</v>
      </c>
      <c r="G912" s="262" t="s">
        <v>219</v>
      </c>
      <c r="H912" s="259">
        <v>3000</v>
      </c>
      <c r="I912" s="262" t="s">
        <v>865</v>
      </c>
      <c r="J912" s="263" t="s">
        <v>15</v>
      </c>
      <c r="K912" s="294" t="s">
        <v>11</v>
      </c>
      <c r="L912" s="256"/>
    </row>
    <row r="913" spans="1:12" ht="15" thickBot="1" x14ac:dyDescent="0.4">
      <c r="A913" s="287">
        <v>2024300</v>
      </c>
      <c r="B913" s="77">
        <v>45656</v>
      </c>
      <c r="C913" s="275">
        <v>2024</v>
      </c>
      <c r="D913" s="305" t="s">
        <v>1116</v>
      </c>
      <c r="E913" s="287" t="s">
        <v>11</v>
      </c>
      <c r="F913" s="76" t="s">
        <v>1136</v>
      </c>
      <c r="G913" s="276" t="s">
        <v>385</v>
      </c>
      <c r="H913" s="277">
        <v>309</v>
      </c>
      <c r="I913" s="276" t="s">
        <v>1148</v>
      </c>
      <c r="J913" s="293" t="s">
        <v>43</v>
      </c>
      <c r="K913" s="294" t="s">
        <v>1116</v>
      </c>
      <c r="L913" s="256"/>
    </row>
    <row r="914" spans="1:12" x14ac:dyDescent="0.35">
      <c r="A914" s="281">
        <v>2025002</v>
      </c>
      <c r="B914" s="282">
        <v>45669</v>
      </c>
      <c r="C914" s="283">
        <v>2025</v>
      </c>
      <c r="D914" s="281" t="s">
        <v>44</v>
      </c>
      <c r="E914" s="284" t="s">
        <v>20</v>
      </c>
      <c r="F914" s="281" t="s">
        <v>1119</v>
      </c>
      <c r="G914" s="285" t="s">
        <v>1120</v>
      </c>
      <c r="H914" s="279">
        <v>13000</v>
      </c>
      <c r="I914" s="285" t="s">
        <v>794</v>
      </c>
      <c r="J914" s="286" t="s">
        <v>76</v>
      </c>
      <c r="K914" s="294" t="s">
        <v>11</v>
      </c>
      <c r="L914" s="256"/>
    </row>
    <row r="915" spans="1:12" x14ac:dyDescent="0.35">
      <c r="A915" s="258">
        <v>2025003</v>
      </c>
      <c r="B915" s="22">
        <v>45671</v>
      </c>
      <c r="C915" s="79">
        <v>2025</v>
      </c>
      <c r="D915" s="301" t="s">
        <v>61</v>
      </c>
      <c r="E915" s="258" t="s">
        <v>11</v>
      </c>
      <c r="F915" s="16" t="s">
        <v>243</v>
      </c>
      <c r="G915" s="219" t="s">
        <v>683</v>
      </c>
      <c r="H915" s="252">
        <v>610</v>
      </c>
      <c r="I915" s="219" t="s">
        <v>810</v>
      </c>
      <c r="J915" s="263" t="s">
        <v>43</v>
      </c>
      <c r="K915" s="294" t="s">
        <v>61</v>
      </c>
      <c r="L915" s="256"/>
    </row>
    <row r="916" spans="1:12" x14ac:dyDescent="0.35">
      <c r="A916" s="258">
        <v>2025006</v>
      </c>
      <c r="B916" s="260">
        <v>45685</v>
      </c>
      <c r="C916" s="261">
        <v>2025</v>
      </c>
      <c r="D916" s="258" t="s">
        <v>1122</v>
      </c>
      <c r="E916" s="269" t="s">
        <v>20</v>
      </c>
      <c r="F916" s="258" t="s">
        <v>1127</v>
      </c>
      <c r="G916" s="262" t="s">
        <v>1128</v>
      </c>
      <c r="H916" s="259">
        <v>3100</v>
      </c>
      <c r="I916" s="262" t="s">
        <v>792</v>
      </c>
      <c r="J916" s="263" t="s">
        <v>24</v>
      </c>
      <c r="K916" s="294" t="s">
        <v>1121</v>
      </c>
      <c r="L916" s="256"/>
    </row>
    <row r="917" spans="1:12" x14ac:dyDescent="0.35">
      <c r="A917" s="258">
        <v>2025019</v>
      </c>
      <c r="B917" s="260">
        <v>45706</v>
      </c>
      <c r="C917" s="261">
        <v>2025</v>
      </c>
      <c r="D917" s="258" t="s">
        <v>955</v>
      </c>
      <c r="E917" s="269" t="s">
        <v>11</v>
      </c>
      <c r="F917" s="258" t="s">
        <v>1129</v>
      </c>
      <c r="G917" s="262" t="s">
        <v>1123</v>
      </c>
      <c r="H917" s="259">
        <v>1000</v>
      </c>
      <c r="I917" s="262" t="s">
        <v>1130</v>
      </c>
      <c r="J917" s="263" t="s">
        <v>15</v>
      </c>
      <c r="K917" s="294" t="s">
        <v>11</v>
      </c>
      <c r="L917" s="256"/>
    </row>
    <row r="918" spans="1:12" x14ac:dyDescent="0.35">
      <c r="A918" s="258">
        <v>2025022</v>
      </c>
      <c r="B918" s="260">
        <v>45719</v>
      </c>
      <c r="C918" s="261">
        <v>2025</v>
      </c>
      <c r="D918" s="258" t="s">
        <v>1012</v>
      </c>
      <c r="E918" s="269" t="s">
        <v>11</v>
      </c>
      <c r="F918" s="258" t="s">
        <v>1098</v>
      </c>
      <c r="G918" s="262" t="s">
        <v>673</v>
      </c>
      <c r="H918" s="259">
        <v>375</v>
      </c>
      <c r="I918" s="262" t="s">
        <v>810</v>
      </c>
      <c r="J918" s="263" t="s">
        <v>76</v>
      </c>
      <c r="K918" s="294" t="s">
        <v>11</v>
      </c>
      <c r="L918" s="256"/>
    </row>
    <row r="919" spans="1:12" x14ac:dyDescent="0.35">
      <c r="A919" s="258">
        <v>2025025</v>
      </c>
      <c r="B919" s="260">
        <v>45721</v>
      </c>
      <c r="C919" s="261">
        <v>2025</v>
      </c>
      <c r="D919" s="258" t="s">
        <v>621</v>
      </c>
      <c r="E919" s="269" t="s">
        <v>11</v>
      </c>
      <c r="F919" s="258" t="s">
        <v>1069</v>
      </c>
      <c r="G919" s="262" t="s">
        <v>195</v>
      </c>
      <c r="H919" s="259">
        <v>7200</v>
      </c>
      <c r="I919" s="262" t="s">
        <v>810</v>
      </c>
      <c r="J919" s="263" t="s">
        <v>34</v>
      </c>
      <c r="K919" s="294" t="s">
        <v>11</v>
      </c>
      <c r="L919" s="256"/>
    </row>
    <row r="920" spans="1:12" x14ac:dyDescent="0.35">
      <c r="A920" s="258">
        <v>2025027</v>
      </c>
      <c r="B920" s="260">
        <v>45726</v>
      </c>
      <c r="C920" s="261">
        <v>2025</v>
      </c>
      <c r="D920" s="258" t="s">
        <v>109</v>
      </c>
      <c r="E920" s="269" t="s">
        <v>11</v>
      </c>
      <c r="F920" s="258" t="s">
        <v>357</v>
      </c>
      <c r="G920" s="262" t="s">
        <v>171</v>
      </c>
      <c r="H920" s="259">
        <v>2000</v>
      </c>
      <c r="I920" s="262" t="s">
        <v>945</v>
      </c>
      <c r="J920" s="263" t="s">
        <v>76</v>
      </c>
      <c r="K920" s="294" t="s">
        <v>11</v>
      </c>
      <c r="L920" s="256"/>
    </row>
    <row r="921" spans="1:12" x14ac:dyDescent="0.35">
      <c r="A921" s="258">
        <v>2025028</v>
      </c>
      <c r="B921" s="260">
        <v>45728</v>
      </c>
      <c r="C921" s="261">
        <v>2025</v>
      </c>
      <c r="D921" s="258" t="s">
        <v>154</v>
      </c>
      <c r="E921" s="269" t="s">
        <v>20</v>
      </c>
      <c r="F921" s="258" t="s">
        <v>1136</v>
      </c>
      <c r="G921" s="262" t="s">
        <v>921</v>
      </c>
      <c r="H921" s="259">
        <v>900</v>
      </c>
      <c r="I921" s="262" t="s">
        <v>810</v>
      </c>
      <c r="J921" s="263" t="s">
        <v>15</v>
      </c>
      <c r="K921" s="294" t="s">
        <v>11</v>
      </c>
      <c r="L921" s="256"/>
    </row>
    <row r="922" spans="1:12" x14ac:dyDescent="0.35">
      <c r="A922" s="258">
        <v>2025031</v>
      </c>
      <c r="B922" s="260">
        <v>45728</v>
      </c>
      <c r="C922" s="261">
        <v>2025</v>
      </c>
      <c r="D922" s="258" t="s">
        <v>57</v>
      </c>
      <c r="E922" s="269" t="s">
        <v>11</v>
      </c>
      <c r="F922" s="258" t="s">
        <v>73</v>
      </c>
      <c r="G922" s="262" t="s">
        <v>191</v>
      </c>
      <c r="H922" s="259">
        <v>700</v>
      </c>
      <c r="I922" s="262" t="s">
        <v>788</v>
      </c>
      <c r="J922" s="263" t="s">
        <v>34</v>
      </c>
      <c r="K922" s="294" t="s">
        <v>11</v>
      </c>
      <c r="L922" s="256"/>
    </row>
    <row r="923" spans="1:12" x14ac:dyDescent="0.35">
      <c r="A923" s="258">
        <v>2025035</v>
      </c>
      <c r="B923" s="260">
        <v>45740</v>
      </c>
      <c r="C923" s="261">
        <v>2025</v>
      </c>
      <c r="D923" s="258" t="s">
        <v>10</v>
      </c>
      <c r="E923" s="269" t="s">
        <v>11</v>
      </c>
      <c r="F923" s="258" t="s">
        <v>226</v>
      </c>
      <c r="G923" s="262" t="s">
        <v>1137</v>
      </c>
      <c r="H923" s="259">
        <v>1800</v>
      </c>
      <c r="I923" s="262" t="s">
        <v>810</v>
      </c>
      <c r="J923" s="263" t="s">
        <v>76</v>
      </c>
      <c r="K923" s="294" t="s">
        <v>11</v>
      </c>
      <c r="L923" s="256"/>
    </row>
    <row r="924" spans="1:12" x14ac:dyDescent="0.35">
      <c r="A924" s="258">
        <v>2025038</v>
      </c>
      <c r="B924" s="22">
        <v>45742</v>
      </c>
      <c r="C924" s="79">
        <v>2025</v>
      </c>
      <c r="D924" s="16" t="s">
        <v>1057</v>
      </c>
      <c r="E924" s="258" t="s">
        <v>11</v>
      </c>
      <c r="F924" s="16" t="s">
        <v>406</v>
      </c>
      <c r="G924" s="219" t="s">
        <v>780</v>
      </c>
      <c r="H924" s="252">
        <v>900</v>
      </c>
      <c r="I924" s="219" t="s">
        <v>1158</v>
      </c>
      <c r="J924" s="263" t="s">
        <v>15</v>
      </c>
      <c r="K924" s="294" t="s">
        <v>11</v>
      </c>
      <c r="L924" s="256"/>
    </row>
    <row r="925" spans="1:12" x14ac:dyDescent="0.35">
      <c r="A925" s="258">
        <v>2025039</v>
      </c>
      <c r="B925" s="22">
        <v>45742</v>
      </c>
      <c r="C925" s="79">
        <v>2025</v>
      </c>
      <c r="D925" s="301" t="s">
        <v>25</v>
      </c>
      <c r="E925" s="258" t="s">
        <v>11</v>
      </c>
      <c r="F925" s="16" t="s">
        <v>1156</v>
      </c>
      <c r="G925" s="219" t="s">
        <v>147</v>
      </c>
      <c r="H925" s="252">
        <v>900</v>
      </c>
      <c r="I925" s="219" t="s">
        <v>1157</v>
      </c>
      <c r="J925" s="263" t="s">
        <v>43</v>
      </c>
      <c r="K925" s="294" t="s">
        <v>1131</v>
      </c>
      <c r="L925" s="256"/>
    </row>
    <row r="926" spans="1:12" x14ac:dyDescent="0.35">
      <c r="A926" s="258">
        <v>2025042</v>
      </c>
      <c r="B926" s="260">
        <v>45752</v>
      </c>
      <c r="C926" s="261">
        <v>2025</v>
      </c>
      <c r="D926" s="258" t="s">
        <v>1132</v>
      </c>
      <c r="E926" s="258" t="s">
        <v>11</v>
      </c>
      <c r="F926" s="258" t="s">
        <v>1141</v>
      </c>
      <c r="G926" s="262" t="s">
        <v>1143</v>
      </c>
      <c r="H926" s="259">
        <v>2700</v>
      </c>
      <c r="I926" s="262" t="s">
        <v>792</v>
      </c>
      <c r="J926" s="263" t="s">
        <v>76</v>
      </c>
      <c r="K926" s="294" t="s">
        <v>11</v>
      </c>
      <c r="L926" s="256"/>
    </row>
    <row r="927" spans="1:12" x14ac:dyDescent="0.35">
      <c r="A927" s="258">
        <v>2025045</v>
      </c>
      <c r="B927" s="260">
        <v>45750</v>
      </c>
      <c r="C927" s="261">
        <v>2025</v>
      </c>
      <c r="D927" s="258" t="s">
        <v>550</v>
      </c>
      <c r="E927" s="258" t="s">
        <v>11</v>
      </c>
      <c r="F927" s="258" t="s">
        <v>106</v>
      </c>
      <c r="G927" s="262" t="s">
        <v>276</v>
      </c>
      <c r="H927" s="259">
        <v>1500</v>
      </c>
      <c r="I927" s="262" t="s">
        <v>1142</v>
      </c>
      <c r="J927" s="263" t="s">
        <v>15</v>
      </c>
      <c r="K927" s="294" t="s">
        <v>11</v>
      </c>
      <c r="L927" s="256"/>
    </row>
    <row r="928" spans="1:12" x14ac:dyDescent="0.35">
      <c r="A928" s="258">
        <v>2025046</v>
      </c>
      <c r="B928" s="260">
        <v>45755</v>
      </c>
      <c r="C928" s="261">
        <v>2025</v>
      </c>
      <c r="D928" s="258" t="s">
        <v>1029</v>
      </c>
      <c r="E928" s="258" t="s">
        <v>11</v>
      </c>
      <c r="F928" s="258" t="s">
        <v>320</v>
      </c>
      <c r="G928" s="262" t="s">
        <v>1144</v>
      </c>
      <c r="H928" s="259">
        <v>1100</v>
      </c>
      <c r="I928" s="262" t="s">
        <v>1145</v>
      </c>
      <c r="J928" s="263" t="s">
        <v>76</v>
      </c>
      <c r="K928" s="294" t="s">
        <v>11</v>
      </c>
      <c r="L928" s="256"/>
    </row>
    <row r="929" spans="1:12" x14ac:dyDescent="0.35">
      <c r="A929" s="258">
        <v>2025051</v>
      </c>
      <c r="B929" s="260">
        <v>45758</v>
      </c>
      <c r="C929" s="261">
        <v>2025</v>
      </c>
      <c r="D929" s="258" t="s">
        <v>57</v>
      </c>
      <c r="E929" s="258" t="s">
        <v>11</v>
      </c>
      <c r="F929" s="258" t="s">
        <v>177</v>
      </c>
      <c r="G929" s="262" t="s">
        <v>562</v>
      </c>
      <c r="H929" s="259">
        <v>3600</v>
      </c>
      <c r="I929" s="262" t="s">
        <v>794</v>
      </c>
      <c r="J929" s="263" t="s">
        <v>76</v>
      </c>
      <c r="K929" s="294" t="s">
        <v>11</v>
      </c>
      <c r="L929" s="256"/>
    </row>
    <row r="930" spans="1:12" x14ac:dyDescent="0.35">
      <c r="A930" s="258">
        <v>2025053</v>
      </c>
      <c r="B930" s="260">
        <v>45754</v>
      </c>
      <c r="C930" s="261">
        <v>2025</v>
      </c>
      <c r="D930" s="258" t="s">
        <v>53</v>
      </c>
      <c r="E930" s="258" t="s">
        <v>11</v>
      </c>
      <c r="F930" s="258" t="s">
        <v>333</v>
      </c>
      <c r="G930" s="262" t="s">
        <v>238</v>
      </c>
      <c r="H930" s="259">
        <v>7000</v>
      </c>
      <c r="I930" s="262" t="s">
        <v>794</v>
      </c>
      <c r="J930" s="263" t="s">
        <v>76</v>
      </c>
      <c r="K930" s="294" t="s">
        <v>11</v>
      </c>
      <c r="L930" s="256"/>
    </row>
    <row r="931" spans="1:12" x14ac:dyDescent="0.35">
      <c r="A931" s="258">
        <v>2025055</v>
      </c>
      <c r="B931" s="260">
        <v>45759</v>
      </c>
      <c r="C931" s="261">
        <v>2025</v>
      </c>
      <c r="D931" s="258" t="s">
        <v>19</v>
      </c>
      <c r="E931" s="269" t="s">
        <v>20</v>
      </c>
      <c r="F931" s="258" t="s">
        <v>360</v>
      </c>
      <c r="G931" s="262" t="s">
        <v>317</v>
      </c>
      <c r="H931" s="259">
        <v>5000</v>
      </c>
      <c r="I931" s="262" t="s">
        <v>794</v>
      </c>
      <c r="J931" s="263" t="s">
        <v>76</v>
      </c>
      <c r="K931" s="294" t="s">
        <v>11</v>
      </c>
      <c r="L931" s="256"/>
    </row>
    <row r="932" spans="1:12" x14ac:dyDescent="0.35">
      <c r="A932" s="258">
        <v>2025058</v>
      </c>
      <c r="B932" s="22">
        <v>45764</v>
      </c>
      <c r="C932" s="79">
        <v>2025</v>
      </c>
      <c r="D932" s="301" t="s">
        <v>88</v>
      </c>
      <c r="E932" s="258" t="s">
        <v>11</v>
      </c>
      <c r="F932" s="16" t="s">
        <v>937</v>
      </c>
      <c r="G932" s="219" t="s">
        <v>549</v>
      </c>
      <c r="H932" s="252">
        <v>251</v>
      </c>
      <c r="I932" s="219" t="s">
        <v>950</v>
      </c>
      <c r="J932" s="134" t="s">
        <v>15</v>
      </c>
      <c r="K932" s="294" t="s">
        <v>1139</v>
      </c>
      <c r="L932" s="256"/>
    </row>
    <row r="933" spans="1:12" x14ac:dyDescent="0.35">
      <c r="A933" s="258">
        <v>2025059</v>
      </c>
      <c r="B933" s="260">
        <v>45771</v>
      </c>
      <c r="C933" s="261">
        <v>2025</v>
      </c>
      <c r="D933" s="258" t="s">
        <v>1138</v>
      </c>
      <c r="E933" s="258" t="s">
        <v>11</v>
      </c>
      <c r="F933" s="258" t="s">
        <v>1043</v>
      </c>
      <c r="G933" s="262" t="s">
        <v>1153</v>
      </c>
      <c r="H933" s="259">
        <v>1000</v>
      </c>
      <c r="I933" s="262" t="s">
        <v>810</v>
      </c>
      <c r="J933" s="263" t="s">
        <v>15</v>
      </c>
      <c r="K933" s="294" t="s">
        <v>11</v>
      </c>
      <c r="L933" s="256"/>
    </row>
    <row r="934" spans="1:12" x14ac:dyDescent="0.35">
      <c r="A934" s="258">
        <v>2025061</v>
      </c>
      <c r="B934" s="260">
        <v>45767</v>
      </c>
      <c r="C934" s="261">
        <v>2025</v>
      </c>
      <c r="D934" s="258" t="s">
        <v>595</v>
      </c>
      <c r="E934" s="258" t="s">
        <v>11</v>
      </c>
      <c r="F934" s="258" t="s">
        <v>54</v>
      </c>
      <c r="G934" s="262" t="s">
        <v>1154</v>
      </c>
      <c r="H934" s="300">
        <v>500</v>
      </c>
      <c r="I934" s="262" t="s">
        <v>879</v>
      </c>
      <c r="J934" s="263" t="s">
        <v>24</v>
      </c>
      <c r="K934" s="294" t="s">
        <v>11</v>
      </c>
      <c r="L934" s="256"/>
    </row>
    <row r="935" spans="1:12" x14ac:dyDescent="0.35">
      <c r="A935" s="258">
        <v>2025065</v>
      </c>
      <c r="B935" s="22">
        <v>45777</v>
      </c>
      <c r="C935" s="79">
        <v>2025</v>
      </c>
      <c r="D935" s="301" t="s">
        <v>100</v>
      </c>
      <c r="E935" s="258" t="s">
        <v>11</v>
      </c>
      <c r="F935" s="16" t="s">
        <v>471</v>
      </c>
      <c r="G935" s="219" t="s">
        <v>1161</v>
      </c>
      <c r="H935" s="252">
        <v>318</v>
      </c>
      <c r="I935" s="219" t="s">
        <v>810</v>
      </c>
      <c r="J935" s="263" t="s">
        <v>15</v>
      </c>
      <c r="K935" s="294" t="s">
        <v>100</v>
      </c>
      <c r="L935" s="256"/>
    </row>
    <row r="936" spans="1:12" x14ac:dyDescent="0.35">
      <c r="A936" s="258">
        <v>2025066</v>
      </c>
      <c r="B936" s="260">
        <v>45773</v>
      </c>
      <c r="C936" s="261">
        <v>2025</v>
      </c>
      <c r="D936" s="258" t="s">
        <v>235</v>
      </c>
      <c r="E936" s="258" t="s">
        <v>11</v>
      </c>
      <c r="F936" s="258" t="s">
        <v>509</v>
      </c>
      <c r="G936" s="262" t="s">
        <v>196</v>
      </c>
      <c r="H936" s="259">
        <v>8000</v>
      </c>
      <c r="I936" s="262" t="s">
        <v>794</v>
      </c>
      <c r="J936" s="263" t="s">
        <v>34</v>
      </c>
      <c r="K936" s="294" t="s">
        <v>11</v>
      </c>
      <c r="L936" s="256"/>
    </row>
    <row r="937" spans="1:12" x14ac:dyDescent="0.35">
      <c r="A937" s="258">
        <v>2025068</v>
      </c>
      <c r="B937" s="260">
        <v>45776</v>
      </c>
      <c r="C937" s="261">
        <v>2025</v>
      </c>
      <c r="D937" s="258" t="s">
        <v>57</v>
      </c>
      <c r="E937" s="258" t="s">
        <v>11</v>
      </c>
      <c r="F937" s="258" t="s">
        <v>177</v>
      </c>
      <c r="G937" s="262" t="s">
        <v>954</v>
      </c>
      <c r="H937" s="300">
        <v>350</v>
      </c>
      <c r="I937" s="262" t="s">
        <v>788</v>
      </c>
      <c r="J937" s="263" t="s">
        <v>76</v>
      </c>
      <c r="K937" s="294" t="s">
        <v>11</v>
      </c>
      <c r="L937" s="256"/>
    </row>
    <row r="938" spans="1:12" x14ac:dyDescent="0.35">
      <c r="A938" s="258">
        <v>2025070</v>
      </c>
      <c r="B938" s="260">
        <v>45779</v>
      </c>
      <c r="C938" s="261">
        <v>2025</v>
      </c>
      <c r="D938" s="258" t="s">
        <v>520</v>
      </c>
      <c r="E938" s="269" t="s">
        <v>20</v>
      </c>
      <c r="F938" s="258" t="s">
        <v>529</v>
      </c>
      <c r="G938" s="262" t="s">
        <v>221</v>
      </c>
      <c r="H938" s="259">
        <v>12000</v>
      </c>
      <c r="I938" s="262" t="s">
        <v>810</v>
      </c>
      <c r="J938" s="263" t="s">
        <v>76</v>
      </c>
      <c r="K938" s="294" t="s">
        <v>11</v>
      </c>
      <c r="L938" s="256"/>
    </row>
    <row r="939" spans="1:12" x14ac:dyDescent="0.35">
      <c r="A939" s="258">
        <v>2025072</v>
      </c>
      <c r="B939" s="260">
        <v>45767</v>
      </c>
      <c r="C939" s="261">
        <v>2025</v>
      </c>
      <c r="D939" s="258" t="s">
        <v>866</v>
      </c>
      <c r="E939" s="269" t="s">
        <v>20</v>
      </c>
      <c r="F939" s="258" t="s">
        <v>1136</v>
      </c>
      <c r="G939" s="262" t="s">
        <v>59</v>
      </c>
      <c r="H939" s="259">
        <v>31000</v>
      </c>
      <c r="I939" s="262" t="s">
        <v>942</v>
      </c>
      <c r="J939" s="263" t="s">
        <v>34</v>
      </c>
      <c r="K939" s="294" t="s">
        <v>11</v>
      </c>
      <c r="L939" s="256"/>
    </row>
    <row r="940" spans="1:12" x14ac:dyDescent="0.35">
      <c r="A940" s="258">
        <v>2025084</v>
      </c>
      <c r="B940" s="260">
        <v>45775</v>
      </c>
      <c r="C940" s="261">
        <v>2025</v>
      </c>
      <c r="D940" s="258" t="s">
        <v>235</v>
      </c>
      <c r="E940" s="269" t="s">
        <v>20</v>
      </c>
      <c r="F940" s="258" t="s">
        <v>333</v>
      </c>
      <c r="G940" s="262" t="s">
        <v>172</v>
      </c>
      <c r="H940" s="259">
        <v>7000</v>
      </c>
      <c r="I940" s="262" t="s">
        <v>794</v>
      </c>
      <c r="J940" s="263" t="s">
        <v>24</v>
      </c>
      <c r="K940" s="294" t="s">
        <v>11</v>
      </c>
      <c r="L940" s="256"/>
    </row>
    <row r="941" spans="1:12" x14ac:dyDescent="0.35">
      <c r="A941" s="258">
        <v>2025088</v>
      </c>
      <c r="B941" s="21">
        <v>45792</v>
      </c>
      <c r="C941" s="306">
        <v>2025</v>
      </c>
      <c r="D941" s="18" t="s">
        <v>1076</v>
      </c>
      <c r="E941" s="307" t="s">
        <v>26</v>
      </c>
      <c r="F941" s="18" t="s">
        <v>554</v>
      </c>
      <c r="G941" s="308" t="s">
        <v>232</v>
      </c>
      <c r="H941" s="309">
        <v>1700</v>
      </c>
      <c r="I941" s="308" t="s">
        <v>788</v>
      </c>
      <c r="J941" s="263" t="s">
        <v>15</v>
      </c>
      <c r="K941" s="294" t="s">
        <v>11</v>
      </c>
      <c r="L941" s="256"/>
    </row>
    <row r="942" spans="1:12" x14ac:dyDescent="0.35">
      <c r="A942" s="258">
        <v>2025106</v>
      </c>
      <c r="B942" s="21">
        <v>45812</v>
      </c>
      <c r="C942" s="306">
        <v>2025</v>
      </c>
      <c r="D942" s="18" t="s">
        <v>595</v>
      </c>
      <c r="E942" s="307" t="s">
        <v>20</v>
      </c>
      <c r="F942" s="18" t="s">
        <v>864</v>
      </c>
      <c r="G942" s="308" t="s">
        <v>131</v>
      </c>
      <c r="H942" s="309">
        <v>5000</v>
      </c>
      <c r="I942" s="308" t="s">
        <v>865</v>
      </c>
      <c r="J942" s="263" t="s">
        <v>76</v>
      </c>
      <c r="K942" s="294" t="s">
        <v>11</v>
      </c>
      <c r="L942" s="256"/>
    </row>
    <row r="943" spans="1:12" x14ac:dyDescent="0.35">
      <c r="A943" s="258">
        <v>2025107</v>
      </c>
      <c r="B943" s="21">
        <v>45796</v>
      </c>
      <c r="C943" s="306">
        <v>2025</v>
      </c>
      <c r="D943" s="18" t="s">
        <v>53</v>
      </c>
      <c r="E943" s="307" t="s">
        <v>20</v>
      </c>
      <c r="F943" s="18" t="s">
        <v>70</v>
      </c>
      <c r="G943" s="308" t="s">
        <v>361</v>
      </c>
      <c r="H943" s="309">
        <v>9000</v>
      </c>
      <c r="I943" s="308" t="s">
        <v>794</v>
      </c>
      <c r="J943" s="263" t="s">
        <v>76</v>
      </c>
      <c r="K943" s="294" t="s">
        <v>20</v>
      </c>
      <c r="L943" s="256"/>
    </row>
    <row r="944" spans="1:12" x14ac:dyDescent="0.35">
      <c r="A944" s="258">
        <v>2025110</v>
      </c>
      <c r="B944" s="21">
        <v>45818</v>
      </c>
      <c r="C944" s="306">
        <v>2025</v>
      </c>
      <c r="D944" s="18" t="s">
        <v>944</v>
      </c>
      <c r="E944" s="307" t="s">
        <v>11</v>
      </c>
      <c r="F944" s="18" t="s">
        <v>110</v>
      </c>
      <c r="G944" s="308" t="s">
        <v>896</v>
      </c>
      <c r="H944" s="309">
        <v>3000</v>
      </c>
      <c r="I944" s="308" t="s">
        <v>794</v>
      </c>
      <c r="J944" s="263" t="s">
        <v>76</v>
      </c>
      <c r="K944" s="294" t="s">
        <v>11</v>
      </c>
      <c r="L944" s="256"/>
    </row>
    <row r="945" spans="1:12" x14ac:dyDescent="0.35">
      <c r="A945" s="258">
        <v>2025111</v>
      </c>
      <c r="B945" s="21">
        <v>45816</v>
      </c>
      <c r="C945" s="306">
        <v>2025</v>
      </c>
      <c r="D945" s="18" t="s">
        <v>235</v>
      </c>
      <c r="E945" s="307" t="s">
        <v>11</v>
      </c>
      <c r="F945" s="18" t="s">
        <v>177</v>
      </c>
      <c r="G945" s="308" t="s">
        <v>222</v>
      </c>
      <c r="H945" s="309">
        <v>3400</v>
      </c>
      <c r="I945" s="308" t="s">
        <v>794</v>
      </c>
      <c r="J945" s="263" t="s">
        <v>76</v>
      </c>
      <c r="K945" s="294" t="s">
        <v>11</v>
      </c>
      <c r="L945" s="256"/>
    </row>
    <row r="946" spans="1:12" x14ac:dyDescent="0.35">
      <c r="A946" s="258">
        <v>2025112</v>
      </c>
      <c r="B946" s="260">
        <v>45821</v>
      </c>
      <c r="C946" s="261">
        <v>2025</v>
      </c>
      <c r="D946" s="258" t="s">
        <v>57</v>
      </c>
      <c r="E946" s="269" t="s">
        <v>20</v>
      </c>
      <c r="F946" s="258" t="s">
        <v>58</v>
      </c>
      <c r="G946" s="262" t="s">
        <v>171</v>
      </c>
      <c r="H946" s="259">
        <v>900</v>
      </c>
      <c r="I946" s="262" t="s">
        <v>916</v>
      </c>
      <c r="J946" s="263" t="s">
        <v>15</v>
      </c>
      <c r="K946" s="294" t="s">
        <v>11</v>
      </c>
      <c r="L946" s="256"/>
    </row>
    <row r="947" spans="1:12" x14ac:dyDescent="0.35">
      <c r="A947" s="258">
        <v>2025113</v>
      </c>
      <c r="B947" s="260">
        <v>45823</v>
      </c>
      <c r="C947" s="261">
        <v>2025</v>
      </c>
      <c r="D947" s="258" t="s">
        <v>233</v>
      </c>
      <c r="E947" s="269" t="s">
        <v>11</v>
      </c>
      <c r="F947" s="258" t="s">
        <v>548</v>
      </c>
      <c r="G947" s="262" t="s">
        <v>32</v>
      </c>
      <c r="H947" s="259">
        <v>2100</v>
      </c>
      <c r="I947" s="262" t="s">
        <v>810</v>
      </c>
      <c r="J947" s="263" t="s">
        <v>15</v>
      </c>
      <c r="K947" s="294" t="s">
        <v>11</v>
      </c>
      <c r="L947" s="256"/>
    </row>
    <row r="948" spans="1:12" x14ac:dyDescent="0.35">
      <c r="A948" s="258">
        <v>2025119</v>
      </c>
      <c r="B948" s="260">
        <v>45826</v>
      </c>
      <c r="C948" s="261">
        <v>2025</v>
      </c>
      <c r="D948" s="258" t="s">
        <v>53</v>
      </c>
      <c r="E948" s="269" t="s">
        <v>20</v>
      </c>
      <c r="F948" s="258" t="s">
        <v>244</v>
      </c>
      <c r="G948" s="262" t="s">
        <v>222</v>
      </c>
      <c r="H948" s="259">
        <v>3800</v>
      </c>
      <c r="I948" s="262" t="s">
        <v>794</v>
      </c>
      <c r="J948" s="263" t="s">
        <v>15</v>
      </c>
      <c r="K948" s="294" t="s">
        <v>11</v>
      </c>
      <c r="L948" s="256"/>
    </row>
    <row r="949" spans="1:12" x14ac:dyDescent="0.35">
      <c r="A949" s="258">
        <v>2025120</v>
      </c>
      <c r="B949" s="260">
        <v>45832</v>
      </c>
      <c r="C949" s="261">
        <v>2025</v>
      </c>
      <c r="D949" s="258" t="s">
        <v>109</v>
      </c>
      <c r="E949" s="269" t="s">
        <v>11</v>
      </c>
      <c r="F949" s="258" t="s">
        <v>120</v>
      </c>
      <c r="G949" s="262" t="s">
        <v>290</v>
      </c>
      <c r="H949" s="259">
        <v>2600</v>
      </c>
      <c r="I949" s="262" t="s">
        <v>794</v>
      </c>
      <c r="J949" s="263" t="s">
        <v>15</v>
      </c>
      <c r="K949" s="294" t="s">
        <v>11</v>
      </c>
      <c r="L949" s="256"/>
    </row>
    <row r="950" spans="1:12" x14ac:dyDescent="0.35">
      <c r="A950" s="258">
        <v>2025121</v>
      </c>
      <c r="B950" s="260">
        <v>45822</v>
      </c>
      <c r="C950" s="261">
        <v>2025</v>
      </c>
      <c r="D950" s="258" t="s">
        <v>1027</v>
      </c>
      <c r="E950" s="269" t="s">
        <v>11</v>
      </c>
      <c r="F950" s="258" t="s">
        <v>21</v>
      </c>
      <c r="G950" s="262" t="s">
        <v>434</v>
      </c>
      <c r="H950" s="259">
        <v>5500</v>
      </c>
      <c r="I950" s="262" t="s">
        <v>794</v>
      </c>
      <c r="J950" s="263" t="s">
        <v>15</v>
      </c>
      <c r="K950" s="294" t="s">
        <v>11</v>
      </c>
      <c r="L950" s="256"/>
    </row>
    <row r="951" spans="1:12" x14ac:dyDescent="0.35">
      <c r="A951" s="258">
        <v>2025123</v>
      </c>
      <c r="B951" s="260">
        <v>45832</v>
      </c>
      <c r="C951" s="261">
        <v>2025</v>
      </c>
      <c r="D951" s="258" t="s">
        <v>44</v>
      </c>
      <c r="E951" s="269" t="s">
        <v>11</v>
      </c>
      <c r="F951" s="258" t="s">
        <v>403</v>
      </c>
      <c r="G951" s="262" t="s">
        <v>182</v>
      </c>
      <c r="H951" s="259">
        <v>2600</v>
      </c>
      <c r="I951" s="262" t="s">
        <v>865</v>
      </c>
      <c r="J951" s="263" t="s">
        <v>15</v>
      </c>
      <c r="K951" s="294" t="s">
        <v>11</v>
      </c>
      <c r="L951" s="256"/>
    </row>
    <row r="952" spans="1:12" x14ac:dyDescent="0.35">
      <c r="A952" s="258">
        <v>2025128</v>
      </c>
      <c r="B952" s="260">
        <v>45838</v>
      </c>
      <c r="C952" s="261">
        <v>2025</v>
      </c>
      <c r="D952" s="258" t="s">
        <v>192</v>
      </c>
      <c r="E952" s="269" t="s">
        <v>11</v>
      </c>
      <c r="F952" s="258" t="s">
        <v>58</v>
      </c>
      <c r="G952" s="262" t="s">
        <v>444</v>
      </c>
      <c r="H952" s="259">
        <v>2300</v>
      </c>
      <c r="I952" s="262" t="s">
        <v>788</v>
      </c>
      <c r="J952" s="263" t="s">
        <v>34</v>
      </c>
      <c r="K952" s="294" t="s">
        <v>11</v>
      </c>
      <c r="L952" s="256"/>
    </row>
    <row r="953" spans="1:12" x14ac:dyDescent="0.35">
      <c r="A953" s="258">
        <v>2025131</v>
      </c>
      <c r="B953" s="260">
        <v>45841</v>
      </c>
      <c r="C953" s="261">
        <v>2025</v>
      </c>
      <c r="D953" s="301" t="s">
        <v>1076</v>
      </c>
      <c r="E953" s="269" t="s">
        <v>11</v>
      </c>
      <c r="F953" s="258" t="s">
        <v>1173</v>
      </c>
      <c r="G953" s="262" t="s">
        <v>1174</v>
      </c>
      <c r="H953" s="259">
        <v>1500</v>
      </c>
      <c r="I953" s="262" t="s">
        <v>1175</v>
      </c>
      <c r="J953" s="263" t="s">
        <v>15</v>
      </c>
      <c r="K953" s="294" t="s">
        <v>1076</v>
      </c>
      <c r="L953" s="256"/>
    </row>
    <row r="954" spans="1:12" x14ac:dyDescent="0.35">
      <c r="A954" s="258">
        <v>2025133</v>
      </c>
      <c r="B954" s="260">
        <v>45840</v>
      </c>
      <c r="C954" s="261">
        <v>2025</v>
      </c>
      <c r="D954" s="258" t="s">
        <v>53</v>
      </c>
      <c r="E954" s="269" t="s">
        <v>11</v>
      </c>
      <c r="F954" s="258" t="s">
        <v>1162</v>
      </c>
      <c r="G954" s="262" t="s">
        <v>1163</v>
      </c>
      <c r="H954" s="259">
        <v>2200</v>
      </c>
      <c r="I954" s="262" t="s">
        <v>1164</v>
      </c>
      <c r="J954" s="263" t="s">
        <v>34</v>
      </c>
      <c r="K954" s="294" t="s">
        <v>11</v>
      </c>
      <c r="L954" s="256"/>
    </row>
    <row r="955" spans="1:12" x14ac:dyDescent="0.35">
      <c r="A955" s="258">
        <v>2025134</v>
      </c>
      <c r="B955" s="260">
        <v>45827</v>
      </c>
      <c r="C955" s="261">
        <v>2025</v>
      </c>
      <c r="D955" s="258" t="s">
        <v>61</v>
      </c>
      <c r="E955" s="269" t="s">
        <v>11</v>
      </c>
      <c r="F955" s="258" t="s">
        <v>369</v>
      </c>
      <c r="G955" s="262" t="s">
        <v>195</v>
      </c>
      <c r="H955" s="259">
        <v>5000</v>
      </c>
      <c r="I955" s="262" t="s">
        <v>810</v>
      </c>
      <c r="J955" s="263" t="s">
        <v>15</v>
      </c>
      <c r="K955" s="294" t="s">
        <v>11</v>
      </c>
      <c r="L955" s="256"/>
    </row>
    <row r="956" spans="1:12" x14ac:dyDescent="0.35">
      <c r="A956" s="258">
        <v>2025136</v>
      </c>
      <c r="B956" s="260">
        <v>45841</v>
      </c>
      <c r="C956" s="261">
        <v>2025</v>
      </c>
      <c r="D956" s="258" t="s">
        <v>192</v>
      </c>
      <c r="E956" s="269" t="s">
        <v>20</v>
      </c>
      <c r="F956" s="258" t="s">
        <v>73</v>
      </c>
      <c r="G956" s="262" t="s">
        <v>191</v>
      </c>
      <c r="H956" s="300">
        <v>855</v>
      </c>
      <c r="I956" s="262" t="s">
        <v>788</v>
      </c>
      <c r="J956" s="263" t="s">
        <v>15</v>
      </c>
      <c r="K956" s="294" t="s">
        <v>11</v>
      </c>
      <c r="L956" s="256"/>
    </row>
    <row r="957" spans="1:12" x14ac:dyDescent="0.35">
      <c r="A957" s="258">
        <v>2025138</v>
      </c>
      <c r="B957" s="260">
        <v>45847</v>
      </c>
      <c r="C957" s="261">
        <v>2025</v>
      </c>
      <c r="D957" s="258" t="s">
        <v>44</v>
      </c>
      <c r="E957" s="269" t="s">
        <v>11</v>
      </c>
      <c r="F957" s="258" t="s">
        <v>1165</v>
      </c>
      <c r="G957" s="262" t="s">
        <v>892</v>
      </c>
      <c r="H957" s="259">
        <v>150</v>
      </c>
      <c r="I957" s="262" t="s">
        <v>1166</v>
      </c>
      <c r="J957" s="263" t="s">
        <v>34</v>
      </c>
      <c r="K957" s="294" t="s">
        <v>11</v>
      </c>
      <c r="L957" s="256"/>
    </row>
    <row r="958" spans="1:12" x14ac:dyDescent="0.35">
      <c r="A958" s="258">
        <v>2025144</v>
      </c>
      <c r="B958" s="260">
        <v>45837</v>
      </c>
      <c r="C958" s="261">
        <v>2025</v>
      </c>
      <c r="D958" s="258" t="s">
        <v>235</v>
      </c>
      <c r="E958" s="269" t="s">
        <v>11</v>
      </c>
      <c r="F958" s="258" t="s">
        <v>73</v>
      </c>
      <c r="G958" s="262" t="s">
        <v>261</v>
      </c>
      <c r="H958" s="259">
        <v>3500</v>
      </c>
      <c r="I958" s="262" t="s">
        <v>794</v>
      </c>
      <c r="J958" s="263" t="s">
        <v>34</v>
      </c>
      <c r="K958" s="294" t="s">
        <v>11</v>
      </c>
      <c r="L958" s="256"/>
    </row>
    <row r="959" spans="1:12" x14ac:dyDescent="0.35">
      <c r="A959" s="258">
        <v>2025146</v>
      </c>
      <c r="B959" s="260">
        <v>45850</v>
      </c>
      <c r="C959" s="261">
        <v>2025</v>
      </c>
      <c r="D959" s="258" t="s">
        <v>11</v>
      </c>
      <c r="E959" s="258" t="s">
        <v>11</v>
      </c>
      <c r="F959" s="258" t="s">
        <v>895</v>
      </c>
      <c r="G959" s="262" t="s">
        <v>214</v>
      </c>
      <c r="H959" s="300">
        <v>350</v>
      </c>
      <c r="I959" s="262" t="s">
        <v>810</v>
      </c>
      <c r="J959" s="263" t="s">
        <v>43</v>
      </c>
      <c r="K959" s="294" t="s">
        <v>11</v>
      </c>
      <c r="L959" s="256"/>
    </row>
    <row r="960" spans="1:12" x14ac:dyDescent="0.35">
      <c r="A960" s="258">
        <v>2025148</v>
      </c>
      <c r="B960" s="260">
        <v>45854</v>
      </c>
      <c r="C960" s="261">
        <v>2025</v>
      </c>
      <c r="D960" s="258" t="s">
        <v>53</v>
      </c>
      <c r="E960" s="258" t="s">
        <v>11</v>
      </c>
      <c r="F960" s="258" t="s">
        <v>101</v>
      </c>
      <c r="G960" s="262" t="s">
        <v>361</v>
      </c>
      <c r="H960" s="259">
        <v>6000</v>
      </c>
      <c r="I960" s="262" t="s">
        <v>794</v>
      </c>
      <c r="J960" s="263" t="s">
        <v>15</v>
      </c>
      <c r="K960" s="294" t="s">
        <v>11</v>
      </c>
      <c r="L960" s="256"/>
    </row>
    <row r="961" spans="1:12" x14ac:dyDescent="0.35">
      <c r="A961" s="258">
        <v>2025150</v>
      </c>
      <c r="B961" s="260">
        <v>45856</v>
      </c>
      <c r="C961" s="261">
        <v>2025</v>
      </c>
      <c r="D961" s="258" t="s">
        <v>19</v>
      </c>
      <c r="E961" s="269" t="s">
        <v>20</v>
      </c>
      <c r="F961" s="258" t="s">
        <v>856</v>
      </c>
      <c r="G961" s="262" t="s">
        <v>286</v>
      </c>
      <c r="H961" s="259">
        <v>3100</v>
      </c>
      <c r="I961" s="262" t="s">
        <v>1015</v>
      </c>
      <c r="J961" s="263" t="s">
        <v>24</v>
      </c>
      <c r="K961" s="294" t="s">
        <v>11</v>
      </c>
      <c r="L961" s="256"/>
    </row>
    <row r="962" spans="1:12" x14ac:dyDescent="0.35">
      <c r="A962" s="258">
        <v>2025151</v>
      </c>
      <c r="B962" s="260">
        <v>45854</v>
      </c>
      <c r="C962" s="261">
        <v>2025</v>
      </c>
      <c r="D962" s="258" t="s">
        <v>235</v>
      </c>
      <c r="E962" s="269" t="s">
        <v>11</v>
      </c>
      <c r="F962" s="258" t="s">
        <v>177</v>
      </c>
      <c r="G962" s="262" t="s">
        <v>196</v>
      </c>
      <c r="H962" s="259">
        <v>1900</v>
      </c>
      <c r="I962" s="262" t="s">
        <v>788</v>
      </c>
      <c r="J962" s="263" t="s">
        <v>34</v>
      </c>
      <c r="K962" s="294" t="s">
        <v>11</v>
      </c>
      <c r="L962" s="256"/>
    </row>
    <row r="963" spans="1:12" x14ac:dyDescent="0.35">
      <c r="A963" s="258">
        <v>2025152</v>
      </c>
      <c r="B963" s="260">
        <v>45858</v>
      </c>
      <c r="C963" s="261">
        <v>2025</v>
      </c>
      <c r="D963" s="258" t="s">
        <v>53</v>
      </c>
      <c r="E963" s="269" t="s">
        <v>11</v>
      </c>
      <c r="F963" s="258" t="s">
        <v>177</v>
      </c>
      <c r="G963" s="262" t="s">
        <v>172</v>
      </c>
      <c r="H963" s="259">
        <v>1200</v>
      </c>
      <c r="I963" s="262" t="s">
        <v>788</v>
      </c>
      <c r="J963" s="263" t="s">
        <v>34</v>
      </c>
      <c r="K963" s="294" t="s">
        <v>11</v>
      </c>
      <c r="L963" s="256"/>
    </row>
    <row r="964" spans="1:12" x14ac:dyDescent="0.35">
      <c r="A964" s="258">
        <v>2025159</v>
      </c>
      <c r="B964" s="260">
        <v>45867</v>
      </c>
      <c r="C964" s="261">
        <v>2025</v>
      </c>
      <c r="D964" s="258" t="s">
        <v>1159</v>
      </c>
      <c r="E964" s="269" t="s">
        <v>20</v>
      </c>
      <c r="F964" s="258" t="s">
        <v>1169</v>
      </c>
      <c r="G964" s="262" t="s">
        <v>178</v>
      </c>
      <c r="H964" s="259">
        <v>1500</v>
      </c>
      <c r="I964" s="262" t="s">
        <v>1168</v>
      </c>
      <c r="J964" s="263" t="s">
        <v>15</v>
      </c>
      <c r="K964" s="294" t="s">
        <v>11</v>
      </c>
      <c r="L964" s="256"/>
    </row>
    <row r="965" spans="1:12" x14ac:dyDescent="0.35">
      <c r="A965" s="16">
        <v>2025160</v>
      </c>
      <c r="B965" s="22">
        <v>45854</v>
      </c>
      <c r="C965" s="79">
        <v>2025</v>
      </c>
      <c r="D965" s="301" t="s">
        <v>1159</v>
      </c>
      <c r="E965" s="258" t="s">
        <v>11</v>
      </c>
      <c r="F965" s="16" t="s">
        <v>1176</v>
      </c>
      <c r="G965" s="219" t="s">
        <v>1177</v>
      </c>
      <c r="H965" s="252">
        <v>1053</v>
      </c>
      <c r="I965" s="219" t="s">
        <v>792</v>
      </c>
      <c r="J965" s="134" t="s">
        <v>43</v>
      </c>
      <c r="K965" s="294" t="s">
        <v>1159</v>
      </c>
      <c r="L965" s="256"/>
    </row>
    <row r="966" spans="1:12" x14ac:dyDescent="0.35">
      <c r="A966" s="258">
        <v>2025161</v>
      </c>
      <c r="B966" s="260">
        <v>45858</v>
      </c>
      <c r="C966" s="261">
        <v>2025</v>
      </c>
      <c r="D966" s="258" t="s">
        <v>53</v>
      </c>
      <c r="E966" s="258" t="s">
        <v>11</v>
      </c>
      <c r="F966" s="258" t="s">
        <v>177</v>
      </c>
      <c r="G966" s="262" t="s">
        <v>377</v>
      </c>
      <c r="H966" s="259">
        <v>1300</v>
      </c>
      <c r="I966" s="262" t="s">
        <v>788</v>
      </c>
      <c r="J966" s="263" t="s">
        <v>34</v>
      </c>
      <c r="K966" s="294" t="s">
        <v>11</v>
      </c>
      <c r="L966" s="256"/>
    </row>
    <row r="967" spans="1:12" x14ac:dyDescent="0.35">
      <c r="A967" s="258">
        <v>2025165</v>
      </c>
      <c r="B967" s="260">
        <v>45850</v>
      </c>
      <c r="C967" s="261">
        <v>2025</v>
      </c>
      <c r="D967" s="258" t="s">
        <v>235</v>
      </c>
      <c r="E967" s="258" t="s">
        <v>11</v>
      </c>
      <c r="F967" s="258" t="s">
        <v>73</v>
      </c>
      <c r="G967" s="262" t="s">
        <v>671</v>
      </c>
      <c r="H967" s="259">
        <v>2500</v>
      </c>
      <c r="I967" s="262" t="s">
        <v>788</v>
      </c>
      <c r="J967" s="263" t="s">
        <v>76</v>
      </c>
      <c r="K967" s="294" t="s">
        <v>11</v>
      </c>
      <c r="L967" s="256"/>
    </row>
    <row r="968" spans="1:12" x14ac:dyDescent="0.35">
      <c r="A968" s="258">
        <v>2025167</v>
      </c>
      <c r="B968" s="260">
        <v>45848</v>
      </c>
      <c r="C968" s="261">
        <v>2025</v>
      </c>
      <c r="D968" s="258" t="s">
        <v>57</v>
      </c>
      <c r="E968" s="269" t="s">
        <v>20</v>
      </c>
      <c r="F968" s="258" t="s">
        <v>73</v>
      </c>
      <c r="G968" s="262" t="s">
        <v>74</v>
      </c>
      <c r="H968" s="259">
        <v>1500</v>
      </c>
      <c r="I968" s="262" t="s">
        <v>788</v>
      </c>
      <c r="J968" s="263" t="s">
        <v>76</v>
      </c>
      <c r="K968" s="294" t="s">
        <v>11</v>
      </c>
      <c r="L968" s="256"/>
    </row>
    <row r="969" spans="1:12" x14ac:dyDescent="0.35">
      <c r="A969" s="16">
        <v>2025171</v>
      </c>
      <c r="B969" s="22">
        <v>45868</v>
      </c>
      <c r="C969" s="79">
        <v>2025</v>
      </c>
      <c r="D969" s="301" t="s">
        <v>1178</v>
      </c>
      <c r="E969" s="258" t="s">
        <v>11</v>
      </c>
      <c r="F969" s="16" t="s">
        <v>73</v>
      </c>
      <c r="G969" s="219" t="s">
        <v>305</v>
      </c>
      <c r="H969" s="252">
        <v>82</v>
      </c>
      <c r="I969" s="219" t="s">
        <v>809</v>
      </c>
      <c r="J969" s="263" t="s">
        <v>24</v>
      </c>
      <c r="K969" s="294" t="s">
        <v>1160</v>
      </c>
      <c r="L969" s="256"/>
    </row>
    <row r="970" spans="1:12" x14ac:dyDescent="0.35">
      <c r="A970" s="258">
        <v>2025172</v>
      </c>
      <c r="B970" s="260">
        <v>45870</v>
      </c>
      <c r="C970" s="261">
        <v>2025</v>
      </c>
      <c r="D970" s="258" t="s">
        <v>235</v>
      </c>
      <c r="E970" s="269" t="s">
        <v>20</v>
      </c>
      <c r="F970" s="258" t="s">
        <v>244</v>
      </c>
      <c r="G970" s="262" t="s">
        <v>191</v>
      </c>
      <c r="H970" s="259">
        <v>1800</v>
      </c>
      <c r="I970" s="262" t="s">
        <v>788</v>
      </c>
      <c r="J970" s="263" t="s">
        <v>24</v>
      </c>
      <c r="K970" s="294" t="s">
        <v>11</v>
      </c>
      <c r="L970" s="256"/>
    </row>
    <row r="971" spans="1:12" x14ac:dyDescent="0.35">
      <c r="A971" s="258">
        <v>2025177</v>
      </c>
      <c r="B971" s="260">
        <v>45879</v>
      </c>
      <c r="C971" s="261">
        <v>2025</v>
      </c>
      <c r="D971" s="258" t="s">
        <v>44</v>
      </c>
      <c r="E971" s="269" t="s">
        <v>11</v>
      </c>
      <c r="F971" s="258" t="s">
        <v>696</v>
      </c>
      <c r="G971" s="262" t="s">
        <v>723</v>
      </c>
      <c r="H971" s="259">
        <v>3200</v>
      </c>
      <c r="I971" s="262" t="s">
        <v>854</v>
      </c>
      <c r="J971" s="263" t="s">
        <v>15</v>
      </c>
      <c r="K971" s="294" t="s">
        <v>11</v>
      </c>
      <c r="L971" s="256"/>
    </row>
    <row r="972" spans="1:12" x14ac:dyDescent="0.35">
      <c r="A972" s="258">
        <v>2025182</v>
      </c>
      <c r="B972" s="260">
        <v>45885</v>
      </c>
      <c r="C972" s="261">
        <v>2025</v>
      </c>
      <c r="D972" s="258" t="s">
        <v>44</v>
      </c>
      <c r="E972" s="269" t="s">
        <v>20</v>
      </c>
      <c r="F972" s="258" t="s">
        <v>682</v>
      </c>
      <c r="G972" s="262" t="s">
        <v>427</v>
      </c>
      <c r="H972" s="259">
        <v>3000</v>
      </c>
      <c r="I972" s="262" t="s">
        <v>879</v>
      </c>
      <c r="J972" s="263" t="s">
        <v>76</v>
      </c>
      <c r="K972" s="294" t="s">
        <v>11</v>
      </c>
      <c r="L972" s="256"/>
    </row>
    <row r="973" spans="1:12" x14ac:dyDescent="0.35">
      <c r="A973" s="258">
        <v>2025184</v>
      </c>
      <c r="B973" s="260">
        <v>45883</v>
      </c>
      <c r="C973" s="261">
        <v>2025</v>
      </c>
      <c r="D973" s="258" t="s">
        <v>959</v>
      </c>
      <c r="E973" s="269" t="s">
        <v>11</v>
      </c>
      <c r="F973" s="258" t="s">
        <v>1170</v>
      </c>
      <c r="G973" s="262" t="s">
        <v>410</v>
      </c>
      <c r="H973" s="259">
        <v>1000</v>
      </c>
      <c r="I973" s="262" t="s">
        <v>792</v>
      </c>
      <c r="J973" s="263" t="s">
        <v>15</v>
      </c>
      <c r="K973" s="294" t="s">
        <v>11</v>
      </c>
      <c r="L973" s="256"/>
    </row>
    <row r="974" spans="1:12" x14ac:dyDescent="0.35">
      <c r="A974" s="258">
        <v>2025187</v>
      </c>
      <c r="B974" s="260">
        <v>45886</v>
      </c>
      <c r="C974" s="261">
        <v>2025</v>
      </c>
      <c r="D974" s="258" t="s">
        <v>53</v>
      </c>
      <c r="E974" s="269" t="s">
        <v>11</v>
      </c>
      <c r="F974" s="258" t="s">
        <v>177</v>
      </c>
      <c r="G974" s="262" t="s">
        <v>71</v>
      </c>
      <c r="H974" s="259">
        <v>1600</v>
      </c>
      <c r="I974" s="262" t="s">
        <v>788</v>
      </c>
      <c r="J974" s="263" t="s">
        <v>34</v>
      </c>
      <c r="K974" s="294" t="s">
        <v>11</v>
      </c>
      <c r="L974" s="256"/>
    </row>
    <row r="975" spans="1:12" x14ac:dyDescent="0.35">
      <c r="A975" s="258">
        <v>2025189</v>
      </c>
      <c r="B975" s="260">
        <v>45888</v>
      </c>
      <c r="C975" s="261">
        <v>2025</v>
      </c>
      <c r="D975" s="258" t="s">
        <v>53</v>
      </c>
      <c r="E975" s="269" t="s">
        <v>20</v>
      </c>
      <c r="F975" s="258" t="s">
        <v>137</v>
      </c>
      <c r="G975" s="262" t="s">
        <v>186</v>
      </c>
      <c r="H975" s="259">
        <v>8000</v>
      </c>
      <c r="I975" s="262" t="s">
        <v>794</v>
      </c>
      <c r="J975" s="263" t="s">
        <v>76</v>
      </c>
      <c r="K975" s="294" t="s">
        <v>11</v>
      </c>
      <c r="L975" s="256"/>
    </row>
    <row r="976" spans="1:12" x14ac:dyDescent="0.35">
      <c r="A976" s="258">
        <v>2025193</v>
      </c>
      <c r="B976" s="260">
        <v>45881</v>
      </c>
      <c r="C976" s="261">
        <v>2025</v>
      </c>
      <c r="D976" s="258" t="s">
        <v>1167</v>
      </c>
      <c r="E976" s="269" t="s">
        <v>11</v>
      </c>
      <c r="F976" s="258" t="s">
        <v>1171</v>
      </c>
      <c r="G976" s="262" t="s">
        <v>780</v>
      </c>
      <c r="H976" s="259">
        <v>3300</v>
      </c>
      <c r="I976" s="262" t="s">
        <v>799</v>
      </c>
      <c r="J976" s="263" t="s">
        <v>15</v>
      </c>
      <c r="K976" s="294" t="s">
        <v>11</v>
      </c>
      <c r="L976" s="256"/>
    </row>
    <row r="977" spans="1:12" x14ac:dyDescent="0.35">
      <c r="A977" s="258">
        <v>2025204</v>
      </c>
      <c r="B977" s="260">
        <v>45903</v>
      </c>
      <c r="C977" s="261">
        <v>2025</v>
      </c>
      <c r="D977" s="258" t="s">
        <v>235</v>
      </c>
      <c r="E977" s="269" t="s">
        <v>11</v>
      </c>
      <c r="F977" s="258" t="s">
        <v>334</v>
      </c>
      <c r="G977" s="262" t="s">
        <v>1115</v>
      </c>
      <c r="H977" s="259">
        <v>11000</v>
      </c>
      <c r="I977" s="262" t="s">
        <v>794</v>
      </c>
      <c r="J977" s="263" t="s">
        <v>34</v>
      </c>
      <c r="K977" s="294" t="s">
        <v>11</v>
      </c>
      <c r="L977" s="256"/>
    </row>
    <row r="978" spans="1:12" x14ac:dyDescent="0.35">
      <c r="A978" s="258">
        <v>2025211</v>
      </c>
      <c r="B978" s="260">
        <v>45924</v>
      </c>
      <c r="C978" s="261">
        <v>2025</v>
      </c>
      <c r="D978" s="258" t="s">
        <v>53</v>
      </c>
      <c r="E978" s="269" t="s">
        <v>20</v>
      </c>
      <c r="F978" s="258" t="s">
        <v>21</v>
      </c>
      <c r="G978" s="262" t="s">
        <v>635</v>
      </c>
      <c r="H978" s="259">
        <v>5000</v>
      </c>
      <c r="I978" s="262" t="s">
        <v>1172</v>
      </c>
      <c r="J978" s="263" t="s">
        <v>34</v>
      </c>
      <c r="K978" s="294" t="s">
        <v>11</v>
      </c>
      <c r="L978" s="256"/>
    </row>
    <row r="979" spans="1:12" x14ac:dyDescent="0.35">
      <c r="A979" s="258">
        <v>2025217</v>
      </c>
      <c r="B979" s="260">
        <v>45931</v>
      </c>
      <c r="C979" s="261">
        <v>2025</v>
      </c>
      <c r="D979" s="258" t="s">
        <v>53</v>
      </c>
      <c r="E979" s="269" t="s">
        <v>11</v>
      </c>
      <c r="F979" s="258" t="s">
        <v>110</v>
      </c>
      <c r="G979" s="262" t="s">
        <v>285</v>
      </c>
      <c r="H979" s="259">
        <v>6200</v>
      </c>
      <c r="I979" s="262" t="s">
        <v>794</v>
      </c>
      <c r="J979" s="263" t="s">
        <v>76</v>
      </c>
      <c r="K979" s="294" t="s">
        <v>11</v>
      </c>
      <c r="L979" s="256"/>
    </row>
    <row r="980" spans="1:12" x14ac:dyDescent="0.35">
      <c r="A980" s="258">
        <v>2025227</v>
      </c>
      <c r="B980" s="260">
        <v>45952</v>
      </c>
      <c r="C980" s="261">
        <v>2025</v>
      </c>
      <c r="D980" s="258" t="s">
        <v>235</v>
      </c>
      <c r="E980" s="269" t="s">
        <v>11</v>
      </c>
      <c r="F980" s="258" t="s">
        <v>120</v>
      </c>
      <c r="G980" s="262" t="s">
        <v>1115</v>
      </c>
      <c r="H980" s="259">
        <v>6000</v>
      </c>
      <c r="I980" s="262" t="s">
        <v>794</v>
      </c>
      <c r="J980" s="263" t="s">
        <v>15</v>
      </c>
      <c r="K980" s="294" t="s">
        <v>11</v>
      </c>
      <c r="L980" s="256"/>
    </row>
    <row r="981" spans="1:12" x14ac:dyDescent="0.35">
      <c r="A981" s="258">
        <v>2025230</v>
      </c>
      <c r="B981" s="260">
        <v>45965</v>
      </c>
      <c r="C981" s="261">
        <v>2025</v>
      </c>
      <c r="D981" s="258" t="s">
        <v>621</v>
      </c>
      <c r="E981" s="269" t="s">
        <v>11</v>
      </c>
      <c r="F981" s="258" t="s">
        <v>417</v>
      </c>
      <c r="G981" s="262" t="s">
        <v>191</v>
      </c>
      <c r="H981" s="259">
        <v>6000</v>
      </c>
      <c r="I981" s="262" t="s">
        <v>810</v>
      </c>
      <c r="J981" s="263" t="s">
        <v>15</v>
      </c>
      <c r="K981" s="294" t="s">
        <v>11</v>
      </c>
      <c r="L981" s="256"/>
    </row>
    <row r="982" spans="1:12" x14ac:dyDescent="0.35">
      <c r="A982" s="258">
        <v>2025235</v>
      </c>
      <c r="B982" s="260">
        <v>45974</v>
      </c>
      <c r="C982" s="261">
        <v>2025</v>
      </c>
      <c r="D982" s="258" t="s">
        <v>1012</v>
      </c>
      <c r="E982" s="269" t="s">
        <v>11</v>
      </c>
      <c r="F982" s="258" t="s">
        <v>744</v>
      </c>
      <c r="G982" s="262" t="s">
        <v>1179</v>
      </c>
      <c r="H982" s="259">
        <v>250</v>
      </c>
      <c r="I982" s="262" t="s">
        <v>792</v>
      </c>
      <c r="J982" s="263" t="s">
        <v>15</v>
      </c>
      <c r="K982" s="294" t="s">
        <v>11</v>
      </c>
      <c r="L982" s="256"/>
    </row>
    <row r="983" spans="1:12" x14ac:dyDescent="0.35">
      <c r="A983" s="258">
        <v>2025237</v>
      </c>
      <c r="B983" s="260">
        <v>45973</v>
      </c>
      <c r="C983" s="261">
        <v>2025</v>
      </c>
      <c r="D983" s="302" t="s">
        <v>393</v>
      </c>
      <c r="E983" s="269" t="s">
        <v>11</v>
      </c>
      <c r="F983" s="258" t="s">
        <v>1180</v>
      </c>
      <c r="G983" s="262" t="s">
        <v>1181</v>
      </c>
      <c r="H983" s="259">
        <v>1045</v>
      </c>
      <c r="I983" s="262" t="s">
        <v>792</v>
      </c>
      <c r="J983" s="134" t="s">
        <v>34</v>
      </c>
      <c r="K983" s="294" t="s">
        <v>393</v>
      </c>
      <c r="L983" s="256"/>
    </row>
    <row r="984" spans="1:12" ht="15" thickBot="1" x14ac:dyDescent="0.4">
      <c r="A984" s="310">
        <v>2025238</v>
      </c>
      <c r="B984" s="311">
        <v>45977</v>
      </c>
      <c r="C984" s="312">
        <v>2025</v>
      </c>
      <c r="D984" s="310" t="s">
        <v>192</v>
      </c>
      <c r="E984" s="313" t="s">
        <v>11</v>
      </c>
      <c r="F984" s="310" t="s">
        <v>70</v>
      </c>
      <c r="G984" s="314" t="s">
        <v>256</v>
      </c>
      <c r="H984" s="315">
        <v>5000</v>
      </c>
      <c r="I984" s="314" t="s">
        <v>794</v>
      </c>
      <c r="J984" s="316" t="s">
        <v>76</v>
      </c>
      <c r="K984" s="294" t="s">
        <v>11</v>
      </c>
      <c r="L984" s="256"/>
    </row>
    <row r="985" spans="1:12" x14ac:dyDescent="0.35">
      <c r="A985" s="323">
        <v>2026008</v>
      </c>
      <c r="B985" s="324">
        <v>46051</v>
      </c>
      <c r="C985" s="325">
        <v>2026</v>
      </c>
      <c r="D985" s="323" t="s">
        <v>393</v>
      </c>
      <c r="E985" s="326" t="s">
        <v>20</v>
      </c>
      <c r="F985" s="323" t="s">
        <v>702</v>
      </c>
      <c r="G985" s="327" t="s">
        <v>723</v>
      </c>
      <c r="H985" s="328">
        <v>4780</v>
      </c>
      <c r="I985" s="327" t="s">
        <v>810</v>
      </c>
      <c r="J985" s="329" t="s">
        <v>34</v>
      </c>
      <c r="K985" s="294" t="s">
        <v>20</v>
      </c>
      <c r="L985" s="256"/>
    </row>
    <row r="986" spans="1:12" x14ac:dyDescent="0.35">
      <c r="A986" s="258">
        <v>2026011</v>
      </c>
      <c r="B986" s="260">
        <v>46061</v>
      </c>
      <c r="C986" s="261">
        <v>2026</v>
      </c>
      <c r="D986" s="258" t="s">
        <v>235</v>
      </c>
      <c r="E986" s="258" t="s">
        <v>11</v>
      </c>
      <c r="F986" s="258" t="s">
        <v>73</v>
      </c>
      <c r="G986" s="262" t="s">
        <v>195</v>
      </c>
      <c r="H986" s="259">
        <v>875</v>
      </c>
      <c r="I986" s="262" t="s">
        <v>788</v>
      </c>
      <c r="J986" s="263" t="s">
        <v>76</v>
      </c>
      <c r="K986" s="294" t="s">
        <v>11</v>
      </c>
      <c r="L986" s="256"/>
    </row>
    <row r="987" spans="1:12" x14ac:dyDescent="0.35">
      <c r="A987" s="258">
        <v>2026012</v>
      </c>
      <c r="B987" s="260">
        <v>46071</v>
      </c>
      <c r="C987" s="261">
        <v>2026</v>
      </c>
      <c r="D987" s="258" t="s">
        <v>492</v>
      </c>
      <c r="E987" s="258" t="s">
        <v>20</v>
      </c>
      <c r="F987" s="258" t="s">
        <v>775</v>
      </c>
      <c r="G987" s="262" t="s">
        <v>1184</v>
      </c>
      <c r="H987" s="259">
        <v>16000</v>
      </c>
      <c r="I987" s="262" t="s">
        <v>810</v>
      </c>
      <c r="J987" s="263" t="s">
        <v>34</v>
      </c>
      <c r="K987" s="294" t="s">
        <v>11</v>
      </c>
      <c r="L987" s="256"/>
    </row>
    <row r="988" spans="1:12" x14ac:dyDescent="0.35">
      <c r="A988" s="258">
        <v>2026014</v>
      </c>
      <c r="B988" s="260">
        <v>46076</v>
      </c>
      <c r="C988" s="261">
        <v>2026</v>
      </c>
      <c r="D988" s="258" t="s">
        <v>655</v>
      </c>
      <c r="E988" s="258" t="s">
        <v>20</v>
      </c>
      <c r="F988" s="258" t="s">
        <v>1185</v>
      </c>
      <c r="G988" s="262" t="s">
        <v>1186</v>
      </c>
      <c r="H988" s="259">
        <v>12000</v>
      </c>
      <c r="I988" s="262" t="s">
        <v>1187</v>
      </c>
      <c r="J988" s="263" t="s">
        <v>15</v>
      </c>
      <c r="K988" s="294" t="s">
        <v>20</v>
      </c>
      <c r="L988" s="256"/>
    </row>
    <row r="989" spans="1:12" x14ac:dyDescent="0.35">
      <c r="A989" s="258">
        <v>2026015</v>
      </c>
      <c r="B989" s="260">
        <v>46084</v>
      </c>
      <c r="C989" s="261">
        <v>2026</v>
      </c>
      <c r="D989" s="302" t="s">
        <v>1036</v>
      </c>
      <c r="E989" s="258" t="s">
        <v>11</v>
      </c>
      <c r="F989" s="258" t="s">
        <v>597</v>
      </c>
      <c r="G989" s="262" t="s">
        <v>1188</v>
      </c>
      <c r="H989" s="259">
        <v>1225</v>
      </c>
      <c r="I989" s="262" t="s">
        <v>810</v>
      </c>
      <c r="J989" s="263" t="s">
        <v>15</v>
      </c>
      <c r="K989" s="294" t="s">
        <v>1036</v>
      </c>
      <c r="L989" s="256"/>
    </row>
    <row r="990" spans="1:12" x14ac:dyDescent="0.35">
      <c r="A990" s="258">
        <v>2026027</v>
      </c>
      <c r="B990" s="260">
        <v>46097</v>
      </c>
      <c r="C990" s="261">
        <v>2026</v>
      </c>
      <c r="D990" s="258" t="s">
        <v>192</v>
      </c>
      <c r="E990" s="258" t="s">
        <v>11</v>
      </c>
      <c r="F990" s="258" t="s">
        <v>177</v>
      </c>
      <c r="G990" s="262" t="s">
        <v>314</v>
      </c>
      <c r="H990" s="259">
        <v>3200</v>
      </c>
      <c r="I990" s="262" t="s">
        <v>794</v>
      </c>
      <c r="J990" s="263" t="s">
        <v>15</v>
      </c>
      <c r="K990" s="294" t="s">
        <v>11</v>
      </c>
      <c r="L990" s="256"/>
    </row>
    <row r="991" spans="1:12" x14ac:dyDescent="0.35">
      <c r="A991" s="16">
        <v>2026030</v>
      </c>
      <c r="B991" s="22">
        <v>46107</v>
      </c>
      <c r="C991" s="79">
        <v>2026</v>
      </c>
      <c r="D991" s="301" t="s">
        <v>1182</v>
      </c>
      <c r="E991" s="258" t="s">
        <v>11</v>
      </c>
      <c r="F991" s="16"/>
      <c r="G991" s="219"/>
      <c r="H991" s="252">
        <v>400</v>
      </c>
      <c r="I991" s="219"/>
      <c r="J991" s="134"/>
      <c r="K991" s="294" t="s">
        <v>1183</v>
      </c>
      <c r="L991" s="256"/>
    </row>
    <row r="992" spans="1:12" x14ac:dyDescent="0.35">
      <c r="A992" s="16">
        <v>2026042</v>
      </c>
      <c r="B992" s="22">
        <v>46122</v>
      </c>
      <c r="C992" s="79">
        <v>2026</v>
      </c>
      <c r="D992" s="302" t="s">
        <v>1016</v>
      </c>
      <c r="E992" s="258" t="s">
        <v>11</v>
      </c>
      <c r="F992" s="16"/>
      <c r="G992" s="219"/>
      <c r="H992" s="252">
        <v>261</v>
      </c>
      <c r="I992" s="219"/>
      <c r="J992" s="134"/>
      <c r="K992" s="294" t="s">
        <v>1016</v>
      </c>
      <c r="L992" s="256"/>
    </row>
    <row r="993" spans="1:12" x14ac:dyDescent="0.35">
      <c r="A993" s="258">
        <v>2026047</v>
      </c>
      <c r="B993" s="260">
        <v>46130</v>
      </c>
      <c r="C993" s="261">
        <v>2026</v>
      </c>
      <c r="D993" s="258" t="s">
        <v>19</v>
      </c>
      <c r="E993" s="258" t="s">
        <v>11</v>
      </c>
      <c r="F993" s="258" t="s">
        <v>670</v>
      </c>
      <c r="G993" s="262" t="s">
        <v>82</v>
      </c>
      <c r="H993" s="259">
        <v>8000</v>
      </c>
      <c r="I993" s="262" t="s">
        <v>794</v>
      </c>
      <c r="J993" s="263" t="s">
        <v>34</v>
      </c>
      <c r="K993" s="294" t="s">
        <v>11</v>
      </c>
      <c r="L993" s="256"/>
    </row>
    <row r="994" spans="1:12" x14ac:dyDescent="0.35">
      <c r="A994" s="258">
        <v>2026057</v>
      </c>
      <c r="B994" s="260">
        <v>46117</v>
      </c>
      <c r="C994" s="261">
        <v>2026</v>
      </c>
      <c r="D994" s="258" t="s">
        <v>235</v>
      </c>
      <c r="E994" s="258" t="s">
        <v>11</v>
      </c>
      <c r="F994" s="258" t="s">
        <v>177</v>
      </c>
      <c r="G994" s="262" t="s">
        <v>232</v>
      </c>
      <c r="H994" s="259">
        <v>1500</v>
      </c>
      <c r="I994" s="262" t="s">
        <v>788</v>
      </c>
      <c r="J994" s="263" t="s">
        <v>34</v>
      </c>
      <c r="K994" s="294" t="s">
        <v>11</v>
      </c>
      <c r="L994" s="256"/>
    </row>
    <row r="995" spans="1:12" x14ac:dyDescent="0.35">
      <c r="A995" s="317">
        <v>2026064</v>
      </c>
      <c r="B995" s="318">
        <v>46141</v>
      </c>
      <c r="C995" s="319">
        <v>2026</v>
      </c>
      <c r="D995" s="317" t="s">
        <v>19</v>
      </c>
      <c r="E995" s="317" t="s">
        <v>20</v>
      </c>
      <c r="F995" s="317"/>
      <c r="G995" s="320"/>
      <c r="H995" s="321">
        <v>8500</v>
      </c>
      <c r="I995" s="320"/>
      <c r="J995" s="322"/>
      <c r="K995" s="294" t="s">
        <v>11</v>
      </c>
      <c r="L995" s="256"/>
    </row>
    <row r="996" spans="1:12" x14ac:dyDescent="0.35">
      <c r="A996" s="317">
        <v>2026065</v>
      </c>
      <c r="B996" s="318">
        <v>46140</v>
      </c>
      <c r="C996" s="319">
        <v>2026</v>
      </c>
      <c r="D996" s="317" t="s">
        <v>568</v>
      </c>
      <c r="E996" s="317" t="s">
        <v>20</v>
      </c>
      <c r="F996" s="317"/>
      <c r="G996" s="320"/>
      <c r="H996" s="321">
        <v>600</v>
      </c>
      <c r="I996" s="320"/>
      <c r="J996" s="322"/>
      <c r="K996" s="294" t="s">
        <v>11</v>
      </c>
      <c r="L996" s="256"/>
    </row>
    <row r="997" spans="1:12" x14ac:dyDescent="0.35">
      <c r="A997" s="317">
        <v>2025068</v>
      </c>
      <c r="B997" s="318">
        <v>46145</v>
      </c>
      <c r="C997" s="319">
        <v>2026</v>
      </c>
      <c r="D997" s="317" t="s">
        <v>319</v>
      </c>
      <c r="E997" s="317" t="s">
        <v>20</v>
      </c>
      <c r="F997" s="317"/>
      <c r="G997" s="320"/>
      <c r="H997" s="321">
        <v>2500</v>
      </c>
      <c r="I997" s="320"/>
      <c r="J997" s="322"/>
      <c r="K997" s="294" t="s">
        <v>11</v>
      </c>
      <c r="L997" s="256"/>
    </row>
    <row r="998" spans="1:12" x14ac:dyDescent="0.35">
      <c r="A998" s="317">
        <v>2025071</v>
      </c>
      <c r="B998" s="318">
        <v>46151</v>
      </c>
      <c r="C998" s="319">
        <v>2026</v>
      </c>
      <c r="D998" s="317" t="s">
        <v>53</v>
      </c>
      <c r="E998" s="317" t="s">
        <v>20</v>
      </c>
      <c r="F998" s="317"/>
      <c r="G998" s="320"/>
      <c r="H998" s="321">
        <v>1300</v>
      </c>
      <c r="I998" s="320"/>
      <c r="J998" s="322"/>
      <c r="K998" s="294" t="s">
        <v>11</v>
      </c>
      <c r="L998" s="256"/>
    </row>
    <row r="999" spans="1:12" x14ac:dyDescent="0.35">
      <c r="A999" s="317">
        <v>2025072</v>
      </c>
      <c r="B999" s="318">
        <v>46152</v>
      </c>
      <c r="C999" s="319">
        <v>2026</v>
      </c>
      <c r="D999" s="317" t="s">
        <v>569</v>
      </c>
      <c r="E999" s="317" t="s">
        <v>20</v>
      </c>
      <c r="F999" s="317"/>
      <c r="G999" s="320"/>
      <c r="H999" s="321">
        <v>4500</v>
      </c>
      <c r="I999" s="320"/>
      <c r="J999" s="322"/>
      <c r="K999" s="294" t="s">
        <v>11</v>
      </c>
      <c r="L999" s="256"/>
    </row>
    <row r="1000" spans="1:12" x14ac:dyDescent="0.35">
      <c r="A1000" s="317">
        <v>2025073</v>
      </c>
      <c r="B1000" s="318">
        <v>46150</v>
      </c>
      <c r="C1000" s="319">
        <v>2026</v>
      </c>
      <c r="D1000" s="317" t="s">
        <v>53</v>
      </c>
      <c r="E1000" s="317" t="s">
        <v>20</v>
      </c>
      <c r="F1000" s="317"/>
      <c r="G1000" s="320"/>
      <c r="H1000" s="321">
        <v>9000</v>
      </c>
      <c r="I1000" s="320"/>
      <c r="J1000" s="322"/>
      <c r="K1000" s="294" t="s">
        <v>11</v>
      </c>
      <c r="L1000" s="256"/>
    </row>
    <row r="1001" spans="1:12" x14ac:dyDescent="0.35">
      <c r="A1001" s="317">
        <v>2026074</v>
      </c>
      <c r="B1001" s="318">
        <v>46140</v>
      </c>
      <c r="C1001" s="319">
        <v>2026</v>
      </c>
      <c r="D1001" s="317" t="s">
        <v>192</v>
      </c>
      <c r="E1001" s="317" t="s">
        <v>20</v>
      </c>
      <c r="F1001" s="317"/>
      <c r="G1001" s="320"/>
      <c r="H1001" s="321">
        <v>5000</v>
      </c>
      <c r="I1001" s="320"/>
      <c r="J1001" s="322"/>
      <c r="K1001" s="294" t="s">
        <v>11</v>
      </c>
      <c r="L1001" s="256"/>
    </row>
    <row r="1002" spans="1:12" x14ac:dyDescent="0.35">
      <c r="A1002" s="16">
        <v>2026075</v>
      </c>
      <c r="B1002" s="22">
        <v>46157</v>
      </c>
      <c r="C1002" s="79">
        <v>2026</v>
      </c>
      <c r="D1002" s="16" t="s">
        <v>11</v>
      </c>
      <c r="E1002" s="258" t="s">
        <v>11</v>
      </c>
      <c r="F1002" s="16"/>
      <c r="G1002" s="219"/>
      <c r="H1002" s="252">
        <v>164</v>
      </c>
      <c r="I1002" s="219"/>
      <c r="J1002" s="134"/>
      <c r="K1002" s="294" t="s">
        <v>11</v>
      </c>
      <c r="L1002" s="256"/>
    </row>
    <row r="1003" spans="1:12" x14ac:dyDescent="0.35">
      <c r="A1003" s="317">
        <v>2026076</v>
      </c>
      <c r="B1003" s="318">
        <v>46155</v>
      </c>
      <c r="C1003" s="319">
        <v>2026</v>
      </c>
      <c r="D1003" s="317" t="s">
        <v>517</v>
      </c>
      <c r="E1003" s="317" t="s">
        <v>20</v>
      </c>
      <c r="F1003" s="317"/>
      <c r="G1003" s="320"/>
      <c r="H1003" s="321">
        <v>2100</v>
      </c>
      <c r="I1003" s="320"/>
      <c r="J1003" s="322"/>
      <c r="K1003" s="294" t="s">
        <v>11</v>
      </c>
      <c r="L1003" s="256"/>
    </row>
    <row r="1004" spans="1:12" x14ac:dyDescent="0.35">
      <c r="A1004" s="317">
        <v>2026077</v>
      </c>
      <c r="B1004" s="318">
        <v>46163</v>
      </c>
      <c r="C1004" s="319">
        <v>2026</v>
      </c>
      <c r="D1004" s="317" t="s">
        <v>1012</v>
      </c>
      <c r="E1004" s="317" t="s">
        <v>20</v>
      </c>
      <c r="F1004" s="317"/>
      <c r="G1004" s="320"/>
      <c r="H1004" s="321">
        <v>400</v>
      </c>
      <c r="I1004" s="320"/>
      <c r="J1004" s="322"/>
      <c r="K1004" s="294" t="s">
        <v>11</v>
      </c>
      <c r="L1004" s="256"/>
    </row>
    <row r="1005" spans="1:12" x14ac:dyDescent="0.35">
      <c r="A1005" s="317">
        <v>2026083</v>
      </c>
      <c r="B1005" s="318">
        <v>46163</v>
      </c>
      <c r="C1005" s="319">
        <v>2026</v>
      </c>
      <c r="D1005" s="317" t="s">
        <v>478</v>
      </c>
      <c r="E1005" s="317" t="s">
        <v>20</v>
      </c>
      <c r="F1005" s="317"/>
      <c r="G1005" s="320"/>
      <c r="H1005" s="321">
        <v>1500</v>
      </c>
      <c r="I1005" s="320"/>
      <c r="J1005" s="322"/>
      <c r="K1005" s="294" t="s">
        <v>11</v>
      </c>
      <c r="L1005" s="256"/>
    </row>
    <row r="1006" spans="1:12" x14ac:dyDescent="0.35">
      <c r="A1006" s="16"/>
      <c r="B1006" s="22"/>
      <c r="C1006" s="79"/>
      <c r="D1006" s="16"/>
      <c r="E1006" s="258"/>
      <c r="F1006" s="16"/>
      <c r="G1006" s="219"/>
      <c r="H1006" s="252"/>
      <c r="I1006" s="219"/>
      <c r="J1006" s="134"/>
      <c r="K1006" s="294"/>
      <c r="L1006" s="256"/>
    </row>
    <row r="1007" spans="1:12" x14ac:dyDescent="0.35">
      <c r="A1007" s="16"/>
      <c r="B1007" s="22"/>
      <c r="C1007" s="79"/>
      <c r="D1007" s="16"/>
      <c r="E1007" s="258"/>
      <c r="F1007" s="16"/>
      <c r="G1007" s="219"/>
      <c r="H1007" s="252"/>
      <c r="I1007" s="219"/>
      <c r="J1007" s="134"/>
      <c r="K1007" s="294"/>
      <c r="L1007" s="256"/>
    </row>
    <row r="1008" spans="1:12" x14ac:dyDescent="0.35">
      <c r="A1008" s="16"/>
      <c r="B1008" s="22"/>
      <c r="C1008" s="79"/>
      <c r="D1008" s="16"/>
      <c r="E1008" s="258"/>
      <c r="F1008" s="16"/>
      <c r="G1008" s="219"/>
      <c r="H1008" s="252"/>
      <c r="I1008" s="219"/>
      <c r="J1008" s="134"/>
      <c r="K1008" s="294"/>
      <c r="L1008" s="256"/>
    </row>
    <row r="1009" spans="1:12" x14ac:dyDescent="0.35">
      <c r="A1009" s="16"/>
      <c r="B1009" s="22"/>
      <c r="C1009" s="79"/>
      <c r="D1009" s="16"/>
      <c r="E1009" s="258"/>
      <c r="F1009" s="16"/>
      <c r="G1009" s="219"/>
      <c r="H1009" s="252"/>
      <c r="I1009" s="219"/>
      <c r="J1009" s="134"/>
      <c r="K1009" s="294"/>
      <c r="L1009" s="256"/>
    </row>
    <row r="1010" spans="1:12" x14ac:dyDescent="0.35">
      <c r="A1010" s="16"/>
      <c r="B1010" s="22"/>
      <c r="C1010" s="79"/>
      <c r="D1010" s="16"/>
      <c r="E1010" s="258"/>
      <c r="F1010" s="16"/>
      <c r="G1010" s="219"/>
      <c r="H1010" s="252"/>
      <c r="I1010" s="219"/>
      <c r="J1010" s="134"/>
      <c r="K1010" s="294"/>
      <c r="L1010" s="256"/>
    </row>
    <row r="1011" spans="1:12" x14ac:dyDescent="0.35">
      <c r="A1011" s="16"/>
      <c r="B1011" s="22"/>
      <c r="C1011" s="79"/>
      <c r="D1011" s="16"/>
      <c r="E1011" s="258"/>
      <c r="F1011" s="16"/>
      <c r="G1011" s="219"/>
      <c r="H1011" s="252"/>
      <c r="I1011" s="219"/>
      <c r="J1011" s="134"/>
      <c r="K1011" s="294"/>
      <c r="L1011" s="256"/>
    </row>
    <row r="1012" spans="1:12" x14ac:dyDescent="0.35">
      <c r="A1012" s="16"/>
      <c r="B1012" s="22"/>
      <c r="C1012" s="79"/>
      <c r="D1012" s="16"/>
      <c r="E1012" s="258"/>
      <c r="F1012" s="16"/>
      <c r="G1012" s="219"/>
      <c r="H1012" s="252"/>
      <c r="I1012" s="219"/>
      <c r="J1012" s="134"/>
      <c r="K1012" s="294"/>
      <c r="L1012" s="256"/>
    </row>
    <row r="1013" spans="1:12" x14ac:dyDescent="0.35">
      <c r="A1013" s="16"/>
      <c r="B1013" s="22"/>
      <c r="C1013" s="79"/>
      <c r="D1013" s="16"/>
      <c r="E1013" s="258"/>
      <c r="F1013" s="16"/>
      <c r="G1013" s="219"/>
      <c r="H1013" s="252"/>
      <c r="I1013" s="219"/>
      <c r="J1013" s="134"/>
      <c r="K1013" s="294"/>
      <c r="L1013" s="256"/>
    </row>
    <row r="1014" spans="1:12" x14ac:dyDescent="0.35">
      <c r="A1014" s="16"/>
      <c r="B1014" s="22"/>
      <c r="C1014" s="79"/>
      <c r="D1014" s="16"/>
      <c r="E1014" s="258"/>
      <c r="F1014" s="16"/>
      <c r="G1014" s="219"/>
      <c r="H1014" s="252"/>
      <c r="I1014" s="219"/>
      <c r="J1014" s="134"/>
      <c r="K1014" s="294"/>
      <c r="L1014" s="256"/>
    </row>
    <row r="1015" spans="1:12" x14ac:dyDescent="0.35">
      <c r="A1015" s="16"/>
      <c r="B1015" s="22"/>
      <c r="C1015" s="79"/>
      <c r="D1015" s="16"/>
      <c r="E1015" s="258"/>
      <c r="F1015" s="16"/>
      <c r="G1015" s="219"/>
      <c r="H1015" s="252"/>
      <c r="I1015" s="219"/>
      <c r="J1015" s="134"/>
      <c r="K1015" s="294"/>
      <c r="L1015" s="256"/>
    </row>
    <row r="1016" spans="1:12" x14ac:dyDescent="0.35">
      <c r="A1016" s="16"/>
      <c r="B1016" s="22"/>
      <c r="C1016" s="79"/>
      <c r="D1016" s="16"/>
      <c r="E1016" s="258"/>
      <c r="F1016" s="16"/>
      <c r="G1016" s="219"/>
      <c r="H1016" s="252"/>
      <c r="I1016" s="219"/>
      <c r="J1016" s="134"/>
      <c r="K1016" s="294"/>
      <c r="L1016" s="256"/>
    </row>
    <row r="1017" spans="1:12" x14ac:dyDescent="0.35">
      <c r="A1017" s="16"/>
      <c r="B1017" s="22"/>
      <c r="C1017" s="79"/>
      <c r="D1017" s="16"/>
      <c r="E1017" s="258"/>
      <c r="F1017" s="16"/>
      <c r="G1017" s="219"/>
      <c r="H1017" s="252"/>
      <c r="I1017" s="219"/>
      <c r="J1017" s="134"/>
      <c r="K1017" s="294"/>
      <c r="L1017" s="256"/>
    </row>
    <row r="1018" spans="1:12" x14ac:dyDescent="0.35">
      <c r="A1018" s="16"/>
      <c r="B1018" s="22"/>
      <c r="C1018" s="79"/>
      <c r="D1018" s="16"/>
      <c r="E1018" s="258"/>
      <c r="F1018" s="16"/>
      <c r="G1018" s="219"/>
      <c r="H1018" s="252"/>
      <c r="I1018" s="219"/>
      <c r="J1018" s="134"/>
      <c r="K1018" s="294"/>
      <c r="L1018" s="256"/>
    </row>
    <row r="1019" spans="1:12" x14ac:dyDescent="0.35">
      <c r="A1019" s="16"/>
      <c r="B1019" s="22"/>
      <c r="C1019" s="79"/>
      <c r="D1019" s="16"/>
      <c r="E1019" s="258"/>
      <c r="F1019" s="16"/>
      <c r="G1019" s="219"/>
      <c r="H1019" s="252"/>
      <c r="I1019" s="219"/>
      <c r="J1019" s="134"/>
      <c r="K1019" s="294"/>
      <c r="L1019" s="256"/>
    </row>
    <row r="1020" spans="1:12" x14ac:dyDescent="0.35">
      <c r="A1020" s="16"/>
      <c r="B1020" s="22"/>
      <c r="C1020" s="79"/>
      <c r="D1020" s="16"/>
      <c r="E1020" s="258"/>
      <c r="F1020" s="16"/>
      <c r="G1020" s="219"/>
      <c r="H1020" s="252"/>
      <c r="I1020" s="219"/>
      <c r="J1020" s="134"/>
      <c r="K1020" s="294"/>
      <c r="L1020" s="256"/>
    </row>
    <row r="1021" spans="1:12" x14ac:dyDescent="0.35">
      <c r="A1021" s="16"/>
      <c r="B1021" s="22"/>
      <c r="C1021" s="79"/>
      <c r="D1021" s="16"/>
      <c r="E1021" s="258"/>
      <c r="F1021" s="16"/>
      <c r="G1021" s="219"/>
      <c r="H1021" s="252"/>
      <c r="I1021" s="219"/>
      <c r="J1021" s="134"/>
      <c r="K1021" s="294"/>
      <c r="L1021" s="256"/>
    </row>
    <row r="1022" spans="1:12" x14ac:dyDescent="0.35">
      <c r="A1022" s="16"/>
      <c r="B1022" s="22"/>
      <c r="C1022" s="79"/>
      <c r="D1022" s="16"/>
      <c r="E1022" s="258"/>
      <c r="F1022" s="16"/>
      <c r="G1022" s="219"/>
      <c r="H1022" s="252"/>
      <c r="I1022" s="219"/>
      <c r="J1022" s="134"/>
      <c r="K1022" s="294"/>
      <c r="L1022" s="256"/>
    </row>
    <row r="1023" spans="1:12" x14ac:dyDescent="0.35">
      <c r="A1023" s="16"/>
      <c r="B1023" s="22"/>
      <c r="C1023" s="79"/>
      <c r="D1023" s="16"/>
      <c r="E1023" s="258"/>
      <c r="F1023" s="16"/>
      <c r="G1023" s="219"/>
      <c r="H1023" s="252"/>
      <c r="I1023" s="219"/>
      <c r="J1023" s="134"/>
      <c r="K1023" s="294"/>
      <c r="L1023" s="256"/>
    </row>
    <row r="1024" spans="1:12" x14ac:dyDescent="0.35">
      <c r="A1024" s="16"/>
      <c r="B1024" s="22"/>
      <c r="C1024" s="79"/>
      <c r="D1024" s="16"/>
      <c r="E1024" s="258"/>
      <c r="F1024" s="16"/>
      <c r="G1024" s="219"/>
      <c r="H1024" s="252"/>
      <c r="I1024" s="219"/>
      <c r="J1024" s="134"/>
      <c r="K1024" s="294"/>
      <c r="L1024" s="256"/>
    </row>
    <row r="1025" spans="1:12" x14ac:dyDescent="0.35">
      <c r="A1025" s="16"/>
      <c r="B1025" s="22"/>
      <c r="C1025" s="79"/>
      <c r="D1025" s="16"/>
      <c r="E1025" s="258"/>
      <c r="F1025" s="16"/>
      <c r="G1025" s="219"/>
      <c r="H1025" s="252"/>
      <c r="I1025" s="219"/>
      <c r="J1025" s="134"/>
      <c r="K1025" s="294"/>
      <c r="L1025" s="256"/>
    </row>
    <row r="1026" spans="1:12" x14ac:dyDescent="0.35">
      <c r="A1026" s="16"/>
      <c r="B1026" s="22"/>
      <c r="C1026" s="79"/>
      <c r="D1026" s="16"/>
      <c r="E1026" s="258"/>
      <c r="F1026" s="16"/>
      <c r="G1026" s="219"/>
      <c r="H1026" s="252"/>
      <c r="I1026" s="219"/>
      <c r="J1026" s="134"/>
      <c r="K1026" s="294"/>
      <c r="L1026" s="256"/>
    </row>
    <row r="1027" spans="1:12" x14ac:dyDescent="0.35">
      <c r="A1027" s="16"/>
      <c r="B1027" s="22"/>
      <c r="C1027" s="79"/>
      <c r="D1027" s="16"/>
      <c r="E1027" s="258"/>
      <c r="F1027" s="16"/>
      <c r="G1027" s="219"/>
      <c r="H1027" s="252"/>
      <c r="I1027" s="219"/>
      <c r="J1027" s="134"/>
      <c r="K1027" s="294"/>
      <c r="L1027" s="256"/>
    </row>
    <row r="1028" spans="1:12" x14ac:dyDescent="0.35">
      <c r="A1028" s="16"/>
      <c r="B1028" s="22"/>
      <c r="C1028" s="79"/>
      <c r="D1028" s="16"/>
      <c r="E1028" s="258"/>
      <c r="F1028" s="16"/>
      <c r="G1028" s="219"/>
      <c r="H1028" s="252"/>
      <c r="I1028" s="219"/>
      <c r="J1028" s="134"/>
      <c r="K1028" s="294"/>
      <c r="L1028" s="256"/>
    </row>
    <row r="1029" spans="1:12" x14ac:dyDescent="0.35">
      <c r="A1029" s="16"/>
      <c r="B1029" s="22"/>
      <c r="C1029" s="79"/>
      <c r="D1029" s="16"/>
      <c r="E1029" s="258"/>
      <c r="F1029" s="16"/>
      <c r="G1029" s="219"/>
      <c r="H1029" s="252"/>
      <c r="I1029" s="219"/>
      <c r="J1029" s="134"/>
      <c r="K1029" s="294"/>
      <c r="L1029" s="256"/>
    </row>
    <row r="1030" spans="1:12" x14ac:dyDescent="0.35">
      <c r="A1030" s="16"/>
      <c r="B1030" s="22"/>
      <c r="C1030" s="79"/>
      <c r="D1030" s="16"/>
      <c r="E1030" s="258"/>
      <c r="F1030" s="16"/>
      <c r="G1030" s="219"/>
      <c r="H1030" s="252"/>
      <c r="I1030" s="219"/>
      <c r="J1030" s="134"/>
      <c r="K1030" s="294"/>
      <c r="L1030" s="256"/>
    </row>
    <row r="1031" spans="1:12" x14ac:dyDescent="0.35">
      <c r="A1031" s="16"/>
      <c r="B1031" s="22"/>
      <c r="C1031" s="79"/>
      <c r="D1031" s="16"/>
      <c r="E1031" s="258"/>
      <c r="F1031" s="16"/>
      <c r="G1031" s="219"/>
      <c r="H1031" s="252"/>
      <c r="I1031" s="219"/>
      <c r="J1031" s="134"/>
      <c r="K1031" s="294"/>
      <c r="L1031" s="256"/>
    </row>
    <row r="1032" spans="1:12" x14ac:dyDescent="0.35">
      <c r="A1032" s="16"/>
      <c r="B1032" s="22"/>
      <c r="C1032" s="79"/>
      <c r="D1032" s="16"/>
      <c r="E1032" s="258"/>
      <c r="F1032" s="16"/>
      <c r="G1032" s="219"/>
      <c r="H1032" s="252"/>
      <c r="I1032" s="219"/>
      <c r="J1032" s="134"/>
      <c r="K1032" s="294"/>
      <c r="L1032" s="256"/>
    </row>
    <row r="1033" spans="1:12" x14ac:dyDescent="0.35">
      <c r="A1033" s="16"/>
      <c r="B1033" s="22"/>
      <c r="C1033" s="79"/>
      <c r="D1033" s="16"/>
      <c r="E1033" s="258"/>
      <c r="F1033" s="16"/>
      <c r="G1033" s="219"/>
      <c r="H1033" s="252"/>
      <c r="I1033" s="219"/>
      <c r="J1033" s="134"/>
      <c r="K1033" s="294"/>
      <c r="L1033" s="256"/>
    </row>
    <row r="1034" spans="1:12" x14ac:dyDescent="0.35">
      <c r="A1034" s="16"/>
      <c r="B1034" s="22"/>
      <c r="C1034" s="79"/>
      <c r="D1034" s="16"/>
      <c r="E1034" s="258"/>
      <c r="F1034" s="16"/>
      <c r="G1034" s="219"/>
      <c r="H1034" s="252"/>
      <c r="I1034" s="219"/>
      <c r="J1034" s="134"/>
      <c r="K1034" s="294"/>
      <c r="L1034" s="256"/>
    </row>
    <row r="1035" spans="1:12" x14ac:dyDescent="0.35">
      <c r="A1035" s="16"/>
      <c r="B1035" s="22"/>
      <c r="C1035" s="79"/>
      <c r="D1035" s="16"/>
      <c r="E1035" s="258"/>
      <c r="F1035" s="16"/>
      <c r="G1035" s="219"/>
      <c r="H1035" s="252"/>
      <c r="I1035" s="219"/>
      <c r="J1035" s="134"/>
      <c r="K1035" s="294"/>
      <c r="L1035" s="256"/>
    </row>
    <row r="1036" spans="1:12" x14ac:dyDescent="0.35">
      <c r="A1036" s="16"/>
      <c r="B1036" s="22"/>
      <c r="C1036" s="79"/>
      <c r="D1036" s="16"/>
      <c r="E1036" s="258"/>
      <c r="F1036" s="16"/>
      <c r="G1036" s="219"/>
      <c r="H1036" s="252"/>
      <c r="I1036" s="219"/>
      <c r="J1036" s="134"/>
      <c r="K1036" s="294"/>
      <c r="L1036" s="256"/>
    </row>
    <row r="1037" spans="1:12" x14ac:dyDescent="0.35">
      <c r="A1037" s="16"/>
      <c r="B1037" s="22"/>
      <c r="C1037" s="79"/>
      <c r="D1037" s="16"/>
      <c r="E1037" s="258"/>
      <c r="F1037" s="16"/>
      <c r="G1037" s="219"/>
      <c r="H1037" s="252"/>
      <c r="I1037" s="219"/>
      <c r="J1037" s="134"/>
      <c r="K1037" s="294"/>
      <c r="L1037" s="256"/>
    </row>
    <row r="1038" spans="1:12" x14ac:dyDescent="0.35">
      <c r="A1038" s="16"/>
      <c r="B1038" s="22"/>
      <c r="C1038" s="79"/>
      <c r="D1038" s="16"/>
      <c r="E1038" s="258"/>
      <c r="F1038" s="16"/>
      <c r="G1038" s="219"/>
      <c r="H1038" s="252"/>
      <c r="I1038" s="219"/>
      <c r="J1038" s="134"/>
      <c r="K1038" s="294"/>
      <c r="L1038" s="256"/>
    </row>
    <row r="1039" spans="1:12" x14ac:dyDescent="0.35">
      <c r="A1039" s="16"/>
      <c r="B1039" s="22"/>
      <c r="C1039" s="79"/>
      <c r="D1039" s="16"/>
      <c r="E1039" s="258"/>
      <c r="F1039" s="16"/>
      <c r="G1039" s="219"/>
      <c r="H1039" s="252"/>
      <c r="I1039" s="219"/>
      <c r="J1039" s="134"/>
      <c r="K1039" s="294"/>
      <c r="L1039" s="256"/>
    </row>
    <row r="1040" spans="1:12" x14ac:dyDescent="0.35">
      <c r="A1040" s="16"/>
      <c r="B1040" s="22"/>
      <c r="C1040" s="79"/>
      <c r="D1040" s="16"/>
      <c r="E1040" s="258"/>
      <c r="F1040" s="16"/>
      <c r="G1040" s="219"/>
      <c r="H1040" s="252"/>
      <c r="I1040" s="219"/>
      <c r="J1040" s="134"/>
      <c r="K1040" s="294"/>
      <c r="L1040" s="256"/>
    </row>
    <row r="1041" spans="1:12" x14ac:dyDescent="0.35">
      <c r="A1041" s="16"/>
      <c r="B1041" s="22"/>
      <c r="C1041" s="79"/>
      <c r="D1041" s="16"/>
      <c r="E1041" s="258"/>
      <c r="F1041" s="16"/>
      <c r="G1041" s="219"/>
      <c r="H1041" s="252"/>
      <c r="I1041" s="219"/>
      <c r="J1041" s="134"/>
      <c r="K1041" s="294"/>
      <c r="L1041" s="256"/>
    </row>
    <row r="1042" spans="1:12" x14ac:dyDescent="0.35">
      <c r="A1042" s="16"/>
      <c r="B1042" s="22"/>
      <c r="C1042" s="79"/>
      <c r="D1042" s="16"/>
      <c r="E1042" s="258"/>
      <c r="F1042" s="16"/>
      <c r="G1042" s="219"/>
      <c r="H1042" s="252"/>
      <c r="I1042" s="219"/>
      <c r="J1042" s="134"/>
      <c r="K1042" s="294"/>
      <c r="L1042" s="256"/>
    </row>
    <row r="1043" spans="1:12" x14ac:dyDescent="0.35">
      <c r="A1043" s="16"/>
      <c r="B1043" s="22"/>
      <c r="C1043" s="79"/>
      <c r="D1043" s="16"/>
      <c r="E1043" s="258"/>
      <c r="F1043" s="16"/>
      <c r="G1043" s="219"/>
      <c r="H1043" s="252"/>
      <c r="I1043" s="219"/>
      <c r="J1043" s="134"/>
      <c r="K1043" s="294"/>
      <c r="L1043" s="256"/>
    </row>
    <row r="1044" spans="1:12" x14ac:dyDescent="0.35">
      <c r="A1044" s="16"/>
      <c r="B1044" s="22"/>
      <c r="C1044" s="79"/>
      <c r="D1044" s="16"/>
      <c r="E1044" s="258"/>
      <c r="F1044" s="16"/>
      <c r="G1044" s="219"/>
      <c r="H1044" s="252"/>
      <c r="I1044" s="219"/>
      <c r="J1044" s="134"/>
      <c r="K1044" s="294"/>
      <c r="L1044" s="256"/>
    </row>
    <row r="1045" spans="1:12" x14ac:dyDescent="0.35">
      <c r="A1045" s="16"/>
      <c r="B1045" s="22"/>
      <c r="C1045" s="79"/>
      <c r="D1045" s="16"/>
      <c r="E1045" s="258"/>
      <c r="F1045" s="16"/>
      <c r="G1045" s="219"/>
      <c r="H1045" s="252"/>
      <c r="I1045" s="219"/>
      <c r="J1045" s="134"/>
      <c r="K1045" s="294"/>
      <c r="L1045" s="256"/>
    </row>
    <row r="1046" spans="1:12" x14ac:dyDescent="0.35">
      <c r="A1046" s="16"/>
      <c r="B1046" s="22"/>
      <c r="C1046" s="79"/>
      <c r="D1046" s="16"/>
      <c r="E1046" s="258"/>
      <c r="F1046" s="16"/>
      <c r="G1046" s="219"/>
      <c r="H1046" s="252"/>
      <c r="I1046" s="219"/>
      <c r="J1046" s="134"/>
      <c r="K1046" s="294"/>
      <c r="L1046" s="256"/>
    </row>
    <row r="1047" spans="1:12" x14ac:dyDescent="0.35">
      <c r="A1047" s="16"/>
      <c r="B1047" s="22"/>
      <c r="C1047" s="79"/>
      <c r="D1047" s="16"/>
      <c r="E1047" s="258"/>
      <c r="F1047" s="16"/>
      <c r="G1047" s="219"/>
      <c r="H1047" s="252"/>
      <c r="I1047" s="219"/>
      <c r="J1047" s="134"/>
      <c r="K1047" s="294"/>
      <c r="L1047" s="256"/>
    </row>
    <row r="1048" spans="1:12" x14ac:dyDescent="0.35">
      <c r="A1048" s="16"/>
      <c r="B1048" s="22"/>
      <c r="C1048" s="79"/>
      <c r="D1048" s="16"/>
      <c r="E1048" s="258"/>
      <c r="F1048" s="16"/>
      <c r="G1048" s="219"/>
      <c r="H1048" s="252"/>
      <c r="I1048" s="219"/>
      <c r="J1048" s="134"/>
      <c r="K1048" s="294"/>
      <c r="L1048" s="256"/>
    </row>
    <row r="1049" spans="1:12" x14ac:dyDescent="0.35">
      <c r="A1049" s="16"/>
      <c r="B1049" s="22"/>
      <c r="C1049" s="79"/>
      <c r="D1049" s="16"/>
      <c r="E1049" s="258"/>
      <c r="F1049" s="16"/>
      <c r="G1049" s="219"/>
      <c r="H1049" s="252"/>
      <c r="I1049" s="219"/>
      <c r="J1049" s="134"/>
      <c r="K1049" s="294"/>
      <c r="L1049" s="256"/>
    </row>
    <row r="1050" spans="1:12" x14ac:dyDescent="0.35">
      <c r="A1050" s="16"/>
      <c r="B1050" s="22"/>
      <c r="C1050" s="79"/>
      <c r="D1050" s="16"/>
      <c r="E1050" s="258"/>
      <c r="F1050" s="16"/>
      <c r="G1050" s="219"/>
      <c r="H1050" s="252"/>
      <c r="I1050" s="219"/>
      <c r="J1050" s="134"/>
      <c r="K1050" s="294"/>
      <c r="L1050" s="256"/>
    </row>
    <row r="1051" spans="1:12" x14ac:dyDescent="0.35">
      <c r="A1051" s="16"/>
      <c r="B1051" s="22"/>
      <c r="C1051" s="79"/>
      <c r="D1051" s="16"/>
      <c r="E1051" s="258"/>
      <c r="F1051" s="16"/>
      <c r="G1051" s="219"/>
      <c r="H1051" s="252"/>
      <c r="I1051" s="219"/>
      <c r="J1051" s="134"/>
      <c r="K1051" s="294"/>
      <c r="L1051" s="256"/>
    </row>
    <row r="1052" spans="1:12" x14ac:dyDescent="0.35">
      <c r="A1052" s="16"/>
      <c r="B1052" s="22"/>
      <c r="C1052" s="79"/>
      <c r="D1052" s="16"/>
      <c r="E1052" s="258"/>
      <c r="F1052" s="16"/>
      <c r="G1052" s="219"/>
      <c r="H1052" s="252"/>
      <c r="I1052" s="219"/>
      <c r="J1052" s="134"/>
      <c r="K1052" s="294"/>
      <c r="L1052" s="256"/>
    </row>
    <row r="1053" spans="1:12" x14ac:dyDescent="0.35">
      <c r="A1053" s="16"/>
      <c r="B1053" s="22"/>
      <c r="C1053" s="79"/>
      <c r="D1053" s="16"/>
      <c r="E1053" s="258"/>
      <c r="F1053" s="16"/>
      <c r="G1053" s="219"/>
      <c r="H1053" s="252"/>
      <c r="I1053" s="219"/>
      <c r="J1053" s="134"/>
      <c r="K1053" s="294"/>
      <c r="L1053" s="256"/>
    </row>
    <row r="1054" spans="1:12" x14ac:dyDescent="0.35">
      <c r="A1054" s="16"/>
      <c r="B1054" s="22"/>
      <c r="C1054" s="79"/>
      <c r="D1054" s="16"/>
      <c r="E1054" s="258"/>
      <c r="F1054" s="16"/>
      <c r="G1054" s="219"/>
      <c r="H1054" s="252"/>
      <c r="I1054" s="219"/>
      <c r="J1054" s="134"/>
      <c r="K1054" s="294"/>
      <c r="L1054" s="2"/>
    </row>
    <row r="1055" spans="1:12" x14ac:dyDescent="0.35">
      <c r="A1055" s="16"/>
      <c r="B1055" s="22"/>
      <c r="C1055" s="79"/>
      <c r="D1055" s="16"/>
      <c r="E1055" s="258"/>
      <c r="F1055" s="16"/>
      <c r="G1055" s="219"/>
      <c r="H1055" s="252"/>
      <c r="I1055" s="219"/>
      <c r="J1055" s="134"/>
      <c r="K1055" s="294"/>
      <c r="L1055" s="2"/>
    </row>
    <row r="1056" spans="1:12" x14ac:dyDescent="0.35">
      <c r="A1056" s="16"/>
      <c r="B1056" s="22"/>
      <c r="C1056" s="79"/>
      <c r="D1056" s="16"/>
      <c r="E1056" s="258"/>
      <c r="F1056" s="16"/>
      <c r="G1056" s="219"/>
      <c r="H1056" s="252"/>
      <c r="I1056" s="219"/>
      <c r="J1056" s="134"/>
      <c r="K1056" s="294"/>
      <c r="L1056" s="2"/>
    </row>
    <row r="1057" spans="1:41" x14ac:dyDescent="0.35">
      <c r="A1057" s="16"/>
      <c r="B1057" s="22"/>
      <c r="C1057" s="79"/>
      <c r="D1057" s="16"/>
      <c r="E1057" s="258"/>
      <c r="F1057" s="16"/>
      <c r="G1057" s="219"/>
      <c r="H1057" s="252"/>
      <c r="I1057" s="219"/>
      <c r="J1057" s="134"/>
      <c r="K1057" s="294"/>
      <c r="L1057" s="2"/>
    </row>
    <row r="1058" spans="1:41" x14ac:dyDescent="0.35">
      <c r="A1058" s="16"/>
      <c r="B1058" s="22"/>
      <c r="C1058" s="79"/>
      <c r="D1058" s="16"/>
      <c r="E1058" s="16"/>
      <c r="F1058" s="16"/>
      <c r="G1058" s="219"/>
      <c r="H1058" s="252"/>
      <c r="I1058" s="219"/>
      <c r="J1058" s="134"/>
      <c r="K1058" s="294"/>
      <c r="L1058" s="2"/>
    </row>
    <row r="1059" spans="1:41" ht="15" thickBot="1" x14ac:dyDescent="0.4">
      <c r="L1059" s="2"/>
    </row>
    <row r="1060" spans="1:41" ht="19" thickBot="1" x14ac:dyDescent="0.5">
      <c r="A1060" s="156" t="s">
        <v>960</v>
      </c>
      <c r="B1060" s="157"/>
      <c r="C1060" s="157"/>
      <c r="D1060" s="157"/>
      <c r="E1060" s="157"/>
      <c r="F1060" s="157"/>
      <c r="G1060" s="157"/>
      <c r="H1060" s="254"/>
      <c r="I1060" s="157"/>
      <c r="J1060" s="158"/>
      <c r="K1060" s="299"/>
      <c r="L1060" s="2"/>
    </row>
    <row r="1061" spans="1:41" x14ac:dyDescent="0.35">
      <c r="L1061" s="2"/>
    </row>
    <row r="1062" spans="1:41" x14ac:dyDescent="0.35">
      <c r="G1062" s="135"/>
      <c r="H1062" s="255"/>
      <c r="I1062" s="135"/>
      <c r="L1062" s="2"/>
    </row>
    <row r="1063" spans="1:41" x14ac:dyDescent="0.35">
      <c r="G1063" s="135"/>
      <c r="H1063" s="255"/>
      <c r="I1063" s="135"/>
      <c r="L1063" s="2"/>
    </row>
    <row r="1064" spans="1:41" x14ac:dyDescent="0.35">
      <c r="G1064" s="135"/>
      <c r="H1064" s="255"/>
      <c r="I1064" s="135"/>
      <c r="L1064" s="2"/>
    </row>
    <row r="1065" spans="1:41" x14ac:dyDescent="0.35">
      <c r="G1065" s="135"/>
      <c r="H1065" s="255"/>
      <c r="I1065" s="135"/>
      <c r="L1065" s="2"/>
    </row>
    <row r="1066" spans="1:41" x14ac:dyDescent="0.35">
      <c r="G1066" s="135"/>
      <c r="H1066" s="255"/>
      <c r="I1066" s="135"/>
      <c r="L1066" s="2"/>
    </row>
    <row r="1067" spans="1:41" x14ac:dyDescent="0.35">
      <c r="G1067" s="135"/>
      <c r="H1067" s="255"/>
      <c r="I1067" s="135"/>
      <c r="L1067" s="2"/>
    </row>
    <row r="1068" spans="1:41" x14ac:dyDescent="0.35">
      <c r="G1068" s="135"/>
      <c r="H1068" s="255"/>
      <c r="I1068" s="135"/>
      <c r="L1068" s="2"/>
    </row>
    <row r="1069" spans="1:41" x14ac:dyDescent="0.35">
      <c r="G1069" s="135"/>
      <c r="H1069" s="255"/>
      <c r="I1069" s="135"/>
      <c r="L1069" s="2"/>
    </row>
    <row r="1070" spans="1:41" x14ac:dyDescent="0.35">
      <c r="G1070" s="135"/>
      <c r="H1070" s="255"/>
      <c r="I1070" s="135"/>
      <c r="L1070" s="2"/>
    </row>
    <row r="1071" spans="1:41" s="133" customFormat="1" x14ac:dyDescent="0.35">
      <c r="A1071" s="1"/>
      <c r="B1071" s="28"/>
      <c r="C1071" s="57"/>
      <c r="D1071" s="1"/>
      <c r="E1071" s="1"/>
      <c r="F1071" s="1"/>
      <c r="G1071" s="135"/>
      <c r="H1071" s="255"/>
      <c r="I1071" s="135"/>
      <c r="J1071" s="137"/>
      <c r="K1071" s="298"/>
      <c r="L1071" s="2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</row>
    <row r="1072" spans="1:41" x14ac:dyDescent="0.35">
      <c r="G1072" s="135"/>
      <c r="H1072" s="255"/>
      <c r="I1072" s="135"/>
      <c r="L1072" s="2"/>
    </row>
    <row r="1073" spans="6:9" x14ac:dyDescent="0.35">
      <c r="G1073" s="135"/>
      <c r="H1073" s="255"/>
      <c r="I1073" s="135"/>
    </row>
    <row r="1075" spans="6:9" x14ac:dyDescent="0.35">
      <c r="F1075" s="135"/>
    </row>
    <row r="1076" spans="6:9" x14ac:dyDescent="0.35">
      <c r="F1076" s="135"/>
    </row>
    <row r="1077" spans="6:9" x14ac:dyDescent="0.35">
      <c r="F1077" s="135"/>
    </row>
    <row r="1078" spans="6:9" x14ac:dyDescent="0.35">
      <c r="F1078" s="135"/>
    </row>
    <row r="1108" spans="18:18" x14ac:dyDescent="0.35">
      <c r="R1108" s="2"/>
    </row>
    <row r="1109" spans="18:18" x14ac:dyDescent="0.35">
      <c r="R1109" s="2"/>
    </row>
    <row r="1110" spans="18:18" x14ac:dyDescent="0.35">
      <c r="R1110" s="2"/>
    </row>
    <row r="1111" spans="18:18" x14ac:dyDescent="0.35">
      <c r="R1111" s="2"/>
    </row>
    <row r="1112" spans="18:18" x14ac:dyDescent="0.35">
      <c r="R1112" s="2"/>
    </row>
    <row r="1113" spans="18:18" x14ac:dyDescent="0.35">
      <c r="R1113" s="2"/>
    </row>
    <row r="1114" spans="18:18" x14ac:dyDescent="0.35">
      <c r="R1114" s="2"/>
    </row>
    <row r="1115" spans="18:18" x14ac:dyDescent="0.35">
      <c r="R1115" s="2"/>
    </row>
  </sheetData>
  <autoFilter ref="A1:S993" xr:uid="{B95C20F0-17FF-4FF2-A218-0F6D22BC8B0A}"/>
  <mergeCells count="1">
    <mergeCell ref="AK840:AO84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7">
      <formula>$U875="J"</formula>
    </cfRule>
    <cfRule type="expression" dxfId="11" priority="758">
      <formula>$U875="M"</formula>
    </cfRule>
    <cfRule type="expression" dxfId="10" priority="759">
      <formula>$U875="C"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zoomScaleNormal="100" workbookViewId="0"/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1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2026083</v>
      </c>
    </row>
    <row r="9" spans="1:17" x14ac:dyDescent="0.35">
      <c r="A9">
        <v>2021</v>
      </c>
      <c r="B9" s="271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4">
        <v>0</v>
      </c>
      <c r="N13" s="2">
        <f>SUM(B13:M13)</f>
        <v>71</v>
      </c>
      <c r="P13" s="125"/>
      <c r="Q13" s="126"/>
    </row>
    <row r="14" spans="1:17" x14ac:dyDescent="0.35">
      <c r="A14">
        <v>2026</v>
      </c>
      <c r="B14" s="2">
        <v>1</v>
      </c>
      <c r="C14" s="2">
        <v>3</v>
      </c>
      <c r="D14" s="2">
        <v>3</v>
      </c>
      <c r="E14" s="2">
        <v>6</v>
      </c>
      <c r="F14" s="2">
        <v>8</v>
      </c>
      <c r="G14" s="2"/>
      <c r="H14" s="2"/>
      <c r="I14" s="2"/>
      <c r="J14" s="2"/>
      <c r="K14" s="2"/>
      <c r="L14" s="2"/>
      <c r="M14" s="2"/>
      <c r="N14" s="2">
        <f>SUM(B14:M14)</f>
        <v>21</v>
      </c>
      <c r="P14" s="125"/>
      <c r="Q14" s="126"/>
    </row>
    <row r="15" spans="1:17" x14ac:dyDescent="0.3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>AVERAGE(G9:G13)</f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35">
      <c r="A18" t="s">
        <v>975</v>
      </c>
    </row>
    <row r="19" spans="1:2" x14ac:dyDescent="0.35">
      <c r="A19" s="127">
        <v>43310</v>
      </c>
      <c r="B19" t="s">
        <v>976</v>
      </c>
    </row>
    <row r="20" spans="1:2" x14ac:dyDescent="0.35">
      <c r="A20" s="127">
        <v>43310</v>
      </c>
      <c r="B20" t="s">
        <v>977</v>
      </c>
    </row>
    <row r="21" spans="1:2" x14ac:dyDescent="0.3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8"/>
  <sheetViews>
    <sheetView workbookViewId="0"/>
  </sheetViews>
  <sheetFormatPr defaultRowHeight="14.5" x14ac:dyDescent="0.35"/>
  <cols>
    <col min="1" max="1" width="12.36328125" bestFit="1" customWidth="1"/>
    <col min="2" max="2" width="17.7265625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57">
        <v>6</v>
      </c>
    </row>
    <row r="5" spans="1:2" x14ac:dyDescent="0.35">
      <c r="A5" s="1">
        <v>2012</v>
      </c>
      <c r="B5" s="257">
        <v>5</v>
      </c>
    </row>
    <row r="6" spans="1:2" x14ac:dyDescent="0.35">
      <c r="A6" s="1">
        <v>2014</v>
      </c>
      <c r="B6" s="257">
        <v>9</v>
      </c>
    </row>
    <row r="7" spans="1:2" x14ac:dyDescent="0.35">
      <c r="A7" s="1">
        <v>2015</v>
      </c>
      <c r="B7" s="257">
        <v>40</v>
      </c>
    </row>
    <row r="8" spans="1:2" x14ac:dyDescent="0.35">
      <c r="A8" s="1">
        <v>2016</v>
      </c>
      <c r="B8" s="257">
        <v>94</v>
      </c>
    </row>
    <row r="9" spans="1:2" x14ac:dyDescent="0.35">
      <c r="A9" s="1">
        <v>2017</v>
      </c>
      <c r="B9" s="257">
        <v>113</v>
      </c>
    </row>
    <row r="10" spans="1:2" x14ac:dyDescent="0.35">
      <c r="A10" s="1">
        <v>2018</v>
      </c>
      <c r="B10" s="257">
        <v>139</v>
      </c>
    </row>
    <row r="11" spans="1:2" x14ac:dyDescent="0.35">
      <c r="A11" s="1">
        <v>2019</v>
      </c>
      <c r="B11" s="257">
        <v>125</v>
      </c>
    </row>
    <row r="12" spans="1:2" x14ac:dyDescent="0.35">
      <c r="A12" s="1">
        <v>2020</v>
      </c>
      <c r="B12" s="257">
        <v>45</v>
      </c>
    </row>
    <row r="13" spans="1:2" x14ac:dyDescent="0.35">
      <c r="A13" s="1">
        <v>2021</v>
      </c>
      <c r="B13" s="257">
        <v>81</v>
      </c>
    </row>
    <row r="14" spans="1:2" x14ac:dyDescent="0.35">
      <c r="A14" s="1">
        <v>2022</v>
      </c>
      <c r="B14" s="257">
        <v>81</v>
      </c>
    </row>
    <row r="15" spans="1:2" x14ac:dyDescent="0.35">
      <c r="A15" s="1">
        <v>2023</v>
      </c>
      <c r="B15" s="257">
        <v>84</v>
      </c>
    </row>
    <row r="16" spans="1:2" x14ac:dyDescent="0.35">
      <c r="A16" s="1">
        <v>2024</v>
      </c>
      <c r="B16" s="257">
        <v>90</v>
      </c>
    </row>
    <row r="17" spans="1:2" x14ac:dyDescent="0.35">
      <c r="A17" s="1">
        <v>2025</v>
      </c>
      <c r="B17" s="257">
        <v>71</v>
      </c>
    </row>
    <row r="18" spans="1:2" x14ac:dyDescent="0.35">
      <c r="A18" s="1" t="s">
        <v>872</v>
      </c>
      <c r="B18" s="257">
        <v>983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zoomScale="85" zoomScaleNormal="85" workbookViewId="0"/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2026083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59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59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59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59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35">
      <c r="C16">
        <v>2022</v>
      </c>
      <c r="D16" s="265">
        <v>16</v>
      </c>
      <c r="E16" s="265">
        <v>9</v>
      </c>
      <c r="F16" s="265">
        <v>17</v>
      </c>
      <c r="G16" s="265">
        <v>6</v>
      </c>
      <c r="H16" s="265">
        <v>6</v>
      </c>
      <c r="I16" s="265">
        <v>6</v>
      </c>
      <c r="J16" s="265">
        <v>4</v>
      </c>
      <c r="K16" s="265">
        <v>1</v>
      </c>
      <c r="L16" s="265">
        <v>5</v>
      </c>
      <c r="M16" s="265">
        <v>3</v>
      </c>
      <c r="N16" s="265">
        <v>0</v>
      </c>
      <c r="O16" s="265">
        <v>1</v>
      </c>
      <c r="P16" s="265">
        <v>0</v>
      </c>
      <c r="Q16" s="265">
        <v>0</v>
      </c>
      <c r="R16" s="265">
        <v>0</v>
      </c>
      <c r="S16" s="265">
        <v>1</v>
      </c>
      <c r="T16" s="265">
        <v>1</v>
      </c>
      <c r="U16" s="265">
        <v>1</v>
      </c>
      <c r="V16" s="265">
        <v>2</v>
      </c>
      <c r="W16" s="265">
        <v>2</v>
      </c>
      <c r="X16">
        <f t="shared" si="1"/>
        <v>81</v>
      </c>
      <c r="Z16" s="102"/>
    </row>
    <row r="17" spans="3:26" x14ac:dyDescent="0.35">
      <c r="C17">
        <v>2023</v>
      </c>
      <c r="D17" s="265">
        <v>16</v>
      </c>
      <c r="E17" s="265">
        <v>8</v>
      </c>
      <c r="F17" s="265">
        <v>17</v>
      </c>
      <c r="G17" s="265">
        <v>12</v>
      </c>
      <c r="H17" s="265">
        <v>8</v>
      </c>
      <c r="I17" s="265">
        <v>3</v>
      </c>
      <c r="J17" s="265">
        <v>6</v>
      </c>
      <c r="K17" s="265">
        <v>4</v>
      </c>
      <c r="L17" s="265">
        <v>2</v>
      </c>
      <c r="M17" s="265">
        <v>1</v>
      </c>
      <c r="N17" s="265">
        <v>4</v>
      </c>
      <c r="O17" s="265">
        <v>0</v>
      </c>
      <c r="P17" s="265">
        <v>1</v>
      </c>
      <c r="Q17" s="265">
        <v>0</v>
      </c>
      <c r="R17" s="265">
        <v>0</v>
      </c>
      <c r="S17" s="265">
        <v>0</v>
      </c>
      <c r="T17" s="265">
        <v>0</v>
      </c>
      <c r="U17" s="265">
        <v>0</v>
      </c>
      <c r="V17" s="265">
        <v>1</v>
      </c>
      <c r="W17" s="265">
        <v>1</v>
      </c>
      <c r="X17">
        <f t="shared" si="1"/>
        <v>84</v>
      </c>
      <c r="Z17" s="102"/>
    </row>
    <row r="18" spans="3:26" x14ac:dyDescent="0.35">
      <c r="C18">
        <v>2024</v>
      </c>
      <c r="D18" s="265">
        <v>11</v>
      </c>
      <c r="E18" s="265">
        <v>12</v>
      </c>
      <c r="F18" s="265">
        <v>25</v>
      </c>
      <c r="G18" s="265">
        <v>8</v>
      </c>
      <c r="H18" s="265">
        <v>7</v>
      </c>
      <c r="I18" s="265">
        <v>3</v>
      </c>
      <c r="J18" s="265">
        <v>2</v>
      </c>
      <c r="K18" s="265">
        <v>4</v>
      </c>
      <c r="L18" s="265">
        <v>3</v>
      </c>
      <c r="M18" s="265">
        <v>5</v>
      </c>
      <c r="N18" s="265">
        <v>2</v>
      </c>
      <c r="O18" s="265">
        <v>1</v>
      </c>
      <c r="P18" s="265">
        <v>2</v>
      </c>
      <c r="Q18" s="265">
        <v>0</v>
      </c>
      <c r="R18" s="265">
        <v>1</v>
      </c>
      <c r="S18" s="265">
        <v>1</v>
      </c>
      <c r="T18" s="265">
        <v>1</v>
      </c>
      <c r="U18" s="265">
        <v>0</v>
      </c>
      <c r="V18" s="265">
        <v>1</v>
      </c>
      <c r="W18" s="265">
        <v>1</v>
      </c>
      <c r="X18">
        <f t="shared" si="1"/>
        <v>90</v>
      </c>
      <c r="Z18" s="102"/>
    </row>
    <row r="19" spans="3:26" x14ac:dyDescent="0.35">
      <c r="C19">
        <v>2025</v>
      </c>
      <c r="D19" s="265">
        <v>9</v>
      </c>
      <c r="E19" s="265">
        <v>10</v>
      </c>
      <c r="F19" s="265">
        <v>15</v>
      </c>
      <c r="G19" s="265">
        <v>9</v>
      </c>
      <c r="H19" s="265">
        <v>8</v>
      </c>
      <c r="I19" s="265">
        <v>5</v>
      </c>
      <c r="J19" s="265">
        <v>4</v>
      </c>
      <c r="K19" s="265">
        <v>3</v>
      </c>
      <c r="L19" s="265">
        <v>3</v>
      </c>
      <c r="M19" s="265">
        <v>1</v>
      </c>
      <c r="N19" s="265">
        <v>0</v>
      </c>
      <c r="O19" s="265">
        <v>1</v>
      </c>
      <c r="P19" s="265">
        <v>1</v>
      </c>
      <c r="Q19" s="265">
        <v>1</v>
      </c>
      <c r="R19" s="265">
        <v>0</v>
      </c>
      <c r="S19" s="265">
        <v>0</v>
      </c>
      <c r="T19" s="265">
        <v>0</v>
      </c>
      <c r="U19" s="265">
        <v>0</v>
      </c>
      <c r="V19" s="265">
        <v>0</v>
      </c>
      <c r="W19" s="265">
        <v>1</v>
      </c>
      <c r="X19">
        <f t="shared" si="1"/>
        <v>71</v>
      </c>
      <c r="Z19" s="102"/>
    </row>
    <row r="20" spans="3:26" x14ac:dyDescent="0.35">
      <c r="C20">
        <v>2026</v>
      </c>
      <c r="D20" s="265">
        <v>4</v>
      </c>
      <c r="E20" s="265">
        <v>2</v>
      </c>
      <c r="F20" s="265">
        <v>4</v>
      </c>
      <c r="G20" s="265">
        <v>2</v>
      </c>
      <c r="H20" s="265">
        <v>1</v>
      </c>
      <c r="I20" s="265">
        <v>3</v>
      </c>
      <c r="J20" s="265"/>
      <c r="K20" s="265"/>
      <c r="L20" s="265">
        <v>1</v>
      </c>
      <c r="M20" s="265">
        <v>2</v>
      </c>
      <c r="N20" s="265"/>
      <c r="O20" s="265"/>
      <c r="P20" s="265">
        <v>1</v>
      </c>
      <c r="Q20" s="265"/>
      <c r="R20" s="265"/>
      <c r="S20" s="265"/>
      <c r="T20" s="265">
        <v>1</v>
      </c>
      <c r="U20" s="265"/>
      <c r="V20" s="265"/>
      <c r="W20" s="265"/>
      <c r="X20">
        <f t="shared" si="1"/>
        <v>21</v>
      </c>
      <c r="Z20" s="102"/>
    </row>
    <row r="21" spans="3:26" x14ac:dyDescent="0.35">
      <c r="C21" s="1" t="s">
        <v>859</v>
      </c>
      <c r="D21">
        <f>SUM(D8:D20)</f>
        <v>133</v>
      </c>
      <c r="E21">
        <f>SUM(E8:E20)</f>
        <v>108</v>
      </c>
      <c r="F21">
        <f t="shared" ref="F21:W21" si="2">SUM(F8:F20)</f>
        <v>214</v>
      </c>
      <c r="G21">
        <f t="shared" si="2"/>
        <v>140</v>
      </c>
      <c r="H21">
        <f t="shared" si="2"/>
        <v>94</v>
      </c>
      <c r="I21">
        <f t="shared" si="2"/>
        <v>60</v>
      </c>
      <c r="J21">
        <f t="shared" si="2"/>
        <v>60</v>
      </c>
      <c r="K21">
        <f t="shared" si="2"/>
        <v>39</v>
      </c>
      <c r="L21">
        <f t="shared" si="2"/>
        <v>33</v>
      </c>
      <c r="M21">
        <f t="shared" si="2"/>
        <v>24</v>
      </c>
      <c r="N21">
        <f t="shared" si="2"/>
        <v>27</v>
      </c>
      <c r="O21">
        <f t="shared" si="2"/>
        <v>9</v>
      </c>
      <c r="P21">
        <f t="shared" si="2"/>
        <v>10</v>
      </c>
      <c r="Q21">
        <f t="shared" si="2"/>
        <v>3</v>
      </c>
      <c r="R21">
        <f t="shared" si="2"/>
        <v>7</v>
      </c>
      <c r="S21">
        <f t="shared" si="2"/>
        <v>3</v>
      </c>
      <c r="T21">
        <f t="shared" si="2"/>
        <v>8</v>
      </c>
      <c r="U21">
        <f t="shared" si="2"/>
        <v>1</v>
      </c>
      <c r="V21">
        <f t="shared" si="2"/>
        <v>5</v>
      </c>
      <c r="W21">
        <f t="shared" si="2"/>
        <v>15</v>
      </c>
      <c r="X21">
        <f>SUM(X4:X20)</f>
        <v>1004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1"/>
  <sheetViews>
    <sheetView zoomScale="85" zoomScaleNormal="85" workbookViewId="0"/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2026083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1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19</v>
      </c>
      <c r="E19" s="124">
        <f>'By Alt 1000s (0-500 inc)'!F19</f>
        <v>15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35">
      <c r="C20">
        <v>2026</v>
      </c>
      <c r="D20" s="124">
        <f>'By Alt 1000s (0-500 inc)'!D20+'By Alt 1000s (0-500 inc)'!E20</f>
        <v>6</v>
      </c>
      <c r="E20" s="124">
        <f>'By Alt 1000s (0-500 inc)'!F20</f>
        <v>4</v>
      </c>
      <c r="F20" s="124">
        <f>'By Alt 1000s (0-500 inc)'!G20</f>
        <v>2</v>
      </c>
      <c r="G20" s="124">
        <f>'By Alt 1000s (0-500 inc)'!H20</f>
        <v>1</v>
      </c>
      <c r="H20" s="124">
        <f>'By Alt 1000s (0-500 inc)'!I20</f>
        <v>3</v>
      </c>
      <c r="I20" s="124">
        <f>'By Alt 1000s (0-500 inc)'!J20</f>
        <v>0</v>
      </c>
      <c r="J20" s="124">
        <f>'By Alt 1000s (0-500 inc)'!K20</f>
        <v>0</v>
      </c>
      <c r="K20" s="124">
        <f>'By Alt 1000s (0-500 inc)'!L20</f>
        <v>1</v>
      </c>
      <c r="L20" s="124">
        <f>'By Alt 1000s (0-500 inc)'!M20</f>
        <v>2</v>
      </c>
      <c r="M20" s="124">
        <f>'By Alt 1000s (0-500 inc)'!N20</f>
        <v>0</v>
      </c>
      <c r="N20" s="124">
        <f>'By Alt 1000s (0-500 inc)'!O20</f>
        <v>0</v>
      </c>
      <c r="O20" s="124">
        <f>'By Alt 1000s (0-500 inc)'!P20</f>
        <v>1</v>
      </c>
      <c r="P20" s="124">
        <f>'By Alt 1000s (0-500 inc)'!Q20</f>
        <v>0</v>
      </c>
      <c r="Q20" s="124">
        <f>'By Alt 1000s (0-500 inc)'!R20</f>
        <v>0</v>
      </c>
      <c r="R20" s="124">
        <f>'By Alt 1000s (0-500 inc)'!S20</f>
        <v>0</v>
      </c>
      <c r="S20" s="124">
        <f>'By Alt 1000s (0-500 inc)'!T20</f>
        <v>1</v>
      </c>
      <c r="T20" s="124">
        <f>'By Alt 1000s (0-500 inc)'!U20</f>
        <v>0</v>
      </c>
      <c r="U20" s="124">
        <f>'By Alt 1000s (0-500 inc)'!V20</f>
        <v>0</v>
      </c>
      <c r="V20" s="124">
        <f>'By Alt 1000s (0-500 inc)'!W20</f>
        <v>0</v>
      </c>
      <c r="W20">
        <f>SUM(D20:V20)</f>
        <v>21</v>
      </c>
    </row>
    <row r="21" spans="3:23" x14ac:dyDescent="0.35">
      <c r="C21" t="s">
        <v>859</v>
      </c>
      <c r="D21">
        <f t="shared" ref="D21:V21" si="1">SUM(D4:D19)</f>
        <v>240</v>
      </c>
      <c r="E21">
        <f t="shared" si="1"/>
        <v>213</v>
      </c>
      <c r="F21">
        <f t="shared" si="1"/>
        <v>138</v>
      </c>
      <c r="G21">
        <f t="shared" si="1"/>
        <v>94</v>
      </c>
      <c r="H21">
        <f t="shared" si="1"/>
        <v>57</v>
      </c>
      <c r="I21">
        <f t="shared" si="1"/>
        <v>60</v>
      </c>
      <c r="J21">
        <f t="shared" si="1"/>
        <v>40</v>
      </c>
      <c r="K21">
        <f t="shared" si="1"/>
        <v>32</v>
      </c>
      <c r="L21">
        <f t="shared" si="1"/>
        <v>22</v>
      </c>
      <c r="M21">
        <f t="shared" si="1"/>
        <v>27</v>
      </c>
      <c r="N21">
        <f t="shared" si="1"/>
        <v>10</v>
      </c>
      <c r="O21">
        <f t="shared" si="1"/>
        <v>9</v>
      </c>
      <c r="P21">
        <f t="shared" si="1"/>
        <v>3</v>
      </c>
      <c r="Q21">
        <f t="shared" si="1"/>
        <v>7</v>
      </c>
      <c r="R21">
        <f t="shared" si="1"/>
        <v>3</v>
      </c>
      <c r="S21">
        <f t="shared" si="1"/>
        <v>7</v>
      </c>
      <c r="T21">
        <f t="shared" si="1"/>
        <v>1</v>
      </c>
      <c r="U21">
        <f t="shared" si="1"/>
        <v>5</v>
      </c>
      <c r="V21">
        <f t="shared" si="1"/>
        <v>15</v>
      </c>
      <c r="W21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NC6U5J34S6RY-1412017450-23998</_dlc_DocId>
    <_dlc_DocIdUrl xmlns="b340c8c5-af6c-421f-bc2f-a819b9ebc475">
      <Url>https://caa.sharepoint.com/sites/COO-UKAB/_layouts/15/DocIdRedir.aspx?ID=NC6U5J34S6RY-1412017450-23998</Url>
      <Description>NC6U5J34S6RY-1412017450-23998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01073-1620-4373-AFAE-65F646811095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92ef723-ec14-4715-b0c6-aa5beedb1a0f"/>
    <ds:schemaRef ds:uri="b340c8c5-af6c-421f-bc2f-a819b9ebc475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2026-05-29T12:33:41Z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b49b5732-6839-45a0-b337-04e7cd2dfb57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